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1865" windowHeight="7020" tabRatio="624" firstSheet="1" activeTab="1"/>
  </bookViews>
  <sheets>
    <sheet name="XXXXXX" sheetId="24" state="veryHidden" r:id="rId1"/>
    <sheet name="SAMPLE" sheetId="86" r:id="rId2"/>
    <sheet name="BLANK FORM" sheetId="63" r:id="rId3"/>
  </sheets>
  <definedNames>
    <definedName name="_xlnm.Print_Area" localSheetId="1">SAMPLE!$A$1:$O$471</definedName>
  </definedNames>
  <calcPr calcId="125725"/>
</workbook>
</file>

<file path=xl/calcChain.xml><?xml version="1.0" encoding="utf-8"?>
<calcChain xmlns="http://schemas.openxmlformats.org/spreadsheetml/2006/main">
  <c r="G92" i="86"/>
  <c r="G88"/>
  <c r="J53"/>
  <c r="J16"/>
  <c r="J33"/>
  <c r="J32"/>
  <c r="G254"/>
  <c r="J254" s="1"/>
  <c r="G253"/>
  <c r="J253" s="1"/>
  <c r="G252"/>
  <c r="J252" s="1"/>
  <c r="H255"/>
  <c r="C255"/>
  <c r="G251"/>
  <c r="J251" s="1"/>
  <c r="J460"/>
  <c r="J427"/>
  <c r="J426"/>
  <c r="J425"/>
  <c r="G425"/>
  <c r="J431"/>
  <c r="G431"/>
  <c r="J430"/>
  <c r="G430"/>
  <c r="J429"/>
  <c r="J424"/>
  <c r="G424"/>
  <c r="J423"/>
  <c r="G423"/>
  <c r="H433"/>
  <c r="C433"/>
  <c r="J432"/>
  <c r="G432"/>
  <c r="J232"/>
  <c r="J230"/>
  <c r="G223"/>
  <c r="J170"/>
  <c r="J171"/>
  <c r="J162"/>
  <c r="J132"/>
  <c r="G18"/>
  <c r="J335"/>
  <c r="G335"/>
  <c r="J397"/>
  <c r="G397"/>
  <c r="J356"/>
  <c r="J357"/>
  <c r="J358"/>
  <c r="J359"/>
  <c r="J360"/>
  <c r="J361"/>
  <c r="J362"/>
  <c r="J363"/>
  <c r="J364"/>
  <c r="J365"/>
  <c r="J366"/>
  <c r="G357"/>
  <c r="G358"/>
  <c r="G359"/>
  <c r="G360"/>
  <c r="G361"/>
  <c r="G362"/>
  <c r="G363"/>
  <c r="G364"/>
  <c r="G365"/>
  <c r="G366"/>
  <c r="G356"/>
  <c r="G256" l="1"/>
  <c r="G258" s="1"/>
  <c r="J256"/>
  <c r="J258" s="1"/>
  <c r="J355"/>
  <c r="G355"/>
  <c r="J354"/>
  <c r="G354"/>
  <c r="J353"/>
  <c r="G353"/>
  <c r="J352"/>
  <c r="G352"/>
  <c r="J453"/>
  <c r="G453"/>
  <c r="G393"/>
  <c r="J393"/>
  <c r="G394"/>
  <c r="J394"/>
  <c r="G395"/>
  <c r="J395"/>
  <c r="G396"/>
  <c r="J396"/>
  <c r="J392"/>
  <c r="G392"/>
  <c r="J422"/>
  <c r="J434" s="1"/>
  <c r="J436" s="1"/>
  <c r="G422"/>
  <c r="G434" s="1"/>
  <c r="G436" s="1"/>
  <c r="J390"/>
  <c r="G390"/>
  <c r="J385"/>
  <c r="G385"/>
  <c r="G460"/>
  <c r="G458"/>
  <c r="J459"/>
  <c r="J458"/>
  <c r="G459"/>
  <c r="J455"/>
  <c r="G455"/>
  <c r="G449"/>
  <c r="J449"/>
  <c r="G450"/>
  <c r="J450"/>
  <c r="G451"/>
  <c r="J451"/>
  <c r="G452"/>
  <c r="J452"/>
  <c r="G454"/>
  <c r="J454" s="1"/>
  <c r="J448"/>
  <c r="G448"/>
  <c r="H461"/>
  <c r="C461"/>
  <c r="J409"/>
  <c r="G409"/>
  <c r="H399"/>
  <c r="C399"/>
  <c r="J389"/>
  <c r="J388"/>
  <c r="G388"/>
  <c r="J387"/>
  <c r="G387"/>
  <c r="J386"/>
  <c r="G386"/>
  <c r="H368"/>
  <c r="C368"/>
  <c r="G351"/>
  <c r="J351" s="1"/>
  <c r="G330"/>
  <c r="H336"/>
  <c r="C336"/>
  <c r="J334"/>
  <c r="G334"/>
  <c r="J333"/>
  <c r="G333"/>
  <c r="J332"/>
  <c r="G332"/>
  <c r="J331"/>
  <c r="G331"/>
  <c r="J330"/>
  <c r="J337" s="1"/>
  <c r="J339" s="1"/>
  <c r="G302"/>
  <c r="G298"/>
  <c r="J298"/>
  <c r="J313"/>
  <c r="G313"/>
  <c r="H303"/>
  <c r="C303"/>
  <c r="J302"/>
  <c r="J301"/>
  <c r="G301"/>
  <c r="J300"/>
  <c r="G300"/>
  <c r="J299"/>
  <c r="G299"/>
  <c r="J297"/>
  <c r="G297"/>
  <c r="F278"/>
  <c r="G278" s="1"/>
  <c r="J278" s="1"/>
  <c r="G277"/>
  <c r="J277" s="1"/>
  <c r="G276"/>
  <c r="J276" s="1"/>
  <c r="G275"/>
  <c r="J275" s="1"/>
  <c r="J274"/>
  <c r="F273"/>
  <c r="G273" s="1"/>
  <c r="J273" s="1"/>
  <c r="H279"/>
  <c r="C279"/>
  <c r="G272"/>
  <c r="J219"/>
  <c r="J220"/>
  <c r="J221"/>
  <c r="J222"/>
  <c r="G220"/>
  <c r="G221"/>
  <c r="G222"/>
  <c r="G219"/>
  <c r="J223"/>
  <c r="J233"/>
  <c r="G233"/>
  <c r="H224"/>
  <c r="C224"/>
  <c r="G225"/>
  <c r="G235" s="1"/>
  <c r="J203"/>
  <c r="G203"/>
  <c r="J193"/>
  <c r="J192"/>
  <c r="H194"/>
  <c r="C194"/>
  <c r="J191"/>
  <c r="G191"/>
  <c r="J190"/>
  <c r="G190"/>
  <c r="J189"/>
  <c r="G189"/>
  <c r="G195" s="1"/>
  <c r="G205" s="1"/>
  <c r="H163"/>
  <c r="C163"/>
  <c r="G160"/>
  <c r="G159"/>
  <c r="J159"/>
  <c r="J160"/>
  <c r="J161"/>
  <c r="J155"/>
  <c r="J156"/>
  <c r="J157"/>
  <c r="J158"/>
  <c r="G156"/>
  <c r="G157"/>
  <c r="G158"/>
  <c r="J154"/>
  <c r="G154"/>
  <c r="J172"/>
  <c r="G172"/>
  <c r="G155"/>
  <c r="J88"/>
  <c r="J136"/>
  <c r="G136"/>
  <c r="H127"/>
  <c r="C127"/>
  <c r="J124"/>
  <c r="G124"/>
  <c r="J123"/>
  <c r="J122"/>
  <c r="G122"/>
  <c r="J120"/>
  <c r="G120"/>
  <c r="H94"/>
  <c r="C94"/>
  <c r="J92"/>
  <c r="J91"/>
  <c r="J90"/>
  <c r="J87"/>
  <c r="G90"/>
  <c r="G91"/>
  <c r="J102"/>
  <c r="G102"/>
  <c r="G87"/>
  <c r="J59"/>
  <c r="J57"/>
  <c r="J58"/>
  <c r="G58"/>
  <c r="G59"/>
  <c r="J68"/>
  <c r="G68"/>
  <c r="H60"/>
  <c r="C60"/>
  <c r="G57"/>
  <c r="J56"/>
  <c r="G56"/>
  <c r="J55"/>
  <c r="G55"/>
  <c r="J54"/>
  <c r="G53"/>
  <c r="J52"/>
  <c r="G52"/>
  <c r="J34"/>
  <c r="G34"/>
  <c r="H22"/>
  <c r="J18"/>
  <c r="J15"/>
  <c r="J19"/>
  <c r="J17"/>
  <c r="G17"/>
  <c r="G20"/>
  <c r="G16"/>
  <c r="G15"/>
  <c r="C22"/>
  <c r="J20"/>
  <c r="G19"/>
  <c r="J400" l="1"/>
  <c r="J411" s="1"/>
  <c r="J369"/>
  <c r="J371" s="1"/>
  <c r="G369"/>
  <c r="G371" s="1"/>
  <c r="J462"/>
  <c r="J464" s="1"/>
  <c r="G337"/>
  <c r="G339" s="1"/>
  <c r="G304"/>
  <c r="G315" s="1"/>
  <c r="G128"/>
  <c r="G138" s="1"/>
  <c r="J128"/>
  <c r="J138" s="1"/>
  <c r="J304"/>
  <c r="J315" s="1"/>
  <c r="G280"/>
  <c r="G282" s="1"/>
  <c r="J272"/>
  <c r="J280" s="1"/>
  <c r="J282" s="1"/>
  <c r="J164"/>
  <c r="J174" s="1"/>
  <c r="J225"/>
  <c r="J235" s="1"/>
  <c r="J195"/>
  <c r="J205" s="1"/>
  <c r="G164"/>
  <c r="G174" s="1"/>
  <c r="G95"/>
  <c r="G104" s="1"/>
  <c r="J95"/>
  <c r="J104" s="1"/>
  <c r="J61"/>
  <c r="J70" s="1"/>
  <c r="G61"/>
  <c r="G70" s="1"/>
  <c r="J23"/>
  <c r="J36" s="1"/>
  <c r="G23"/>
  <c r="G36" s="1"/>
  <c r="G462"/>
  <c r="G464" s="1"/>
  <c r="G400"/>
  <c r="G411" s="1"/>
</calcChain>
</file>

<file path=xl/sharedStrings.xml><?xml version="1.0" encoding="utf-8"?>
<sst xmlns="http://schemas.openxmlformats.org/spreadsheetml/2006/main" count="689" uniqueCount="278">
  <si>
    <t>Existing Location:</t>
  </si>
  <si>
    <t xml:space="preserve"> </t>
  </si>
  <si>
    <t>Leader:</t>
  </si>
  <si>
    <t>Department:</t>
  </si>
  <si>
    <t>usf</t>
  </si>
  <si>
    <t>Program Requirements</t>
  </si>
  <si>
    <t>Code</t>
  </si>
  <si>
    <t>Comments:</t>
  </si>
  <si>
    <t xml:space="preserve">  Total Personnel</t>
  </si>
  <si>
    <t xml:space="preserve">  Total Staff NSF Requirement</t>
  </si>
  <si>
    <t>nsf</t>
  </si>
  <si>
    <t xml:space="preserve">  Total Support Area NSF Requirement</t>
  </si>
  <si>
    <t xml:space="preserve">  Total NSF</t>
  </si>
  <si>
    <t>%</t>
  </si>
  <si>
    <t xml:space="preserve">  </t>
  </si>
  <si>
    <t>Staff Qty</t>
  </si>
  <si>
    <t xml:space="preserve"> Std SF</t>
  </si>
  <si>
    <t xml:space="preserve"> Approved and Dated By:</t>
  </si>
  <si>
    <t>Total USF Space Requirements @</t>
  </si>
  <si>
    <t>Adjacencies:</t>
  </si>
  <si>
    <t>Conference Room</t>
  </si>
  <si>
    <t>Break Room</t>
  </si>
  <si>
    <t>MORRIS ARCHITECTS</t>
  </si>
  <si>
    <t>22 July 2010</t>
  </si>
  <si>
    <t xml:space="preserve">Staff </t>
  </si>
  <si>
    <t>Job Title</t>
  </si>
  <si>
    <t>Receptionist</t>
  </si>
  <si>
    <t>Move-In</t>
  </si>
  <si>
    <t>Office/ WkSt Qty</t>
  </si>
  <si>
    <t>Extended SF</t>
  </si>
  <si>
    <t>Support Areas</t>
  </si>
  <si>
    <t>Info. Provided By:</t>
  </si>
  <si>
    <t>Shared w/ other Dept.</t>
  </si>
  <si>
    <t>Private within Dept.</t>
  </si>
  <si>
    <t>Number of Occupants</t>
  </si>
  <si>
    <t>Comments</t>
  </si>
  <si>
    <t>For architect use only</t>
  </si>
  <si>
    <t>For architect use only
SF</t>
  </si>
  <si>
    <t>For architect use only
Extended SF</t>
  </si>
  <si>
    <t>Future 2015 (includes move-in qty)</t>
  </si>
  <si>
    <t>Qty Shared w/ other Dept.</t>
  </si>
  <si>
    <t>Qty Private within Dept.</t>
  </si>
  <si>
    <t>UHERP- BUILDINGS 2 &amp; 3A</t>
  </si>
  <si>
    <t>U N I V E R S I T Y of</t>
  </si>
  <si>
    <t>HOUSTON</t>
  </si>
  <si>
    <t>Facilities Planning and Construction</t>
  </si>
  <si>
    <t>College of Pharmacy</t>
  </si>
  <si>
    <t>Deans Office</t>
  </si>
  <si>
    <t>Dean's Suite</t>
  </si>
  <si>
    <t>Future 2020 (includes move-in qty)</t>
  </si>
  <si>
    <t>WkSt Qty</t>
  </si>
  <si>
    <t>Office Qty</t>
  </si>
  <si>
    <t>Deans Meeting Office</t>
  </si>
  <si>
    <t>Associate Deans</t>
  </si>
  <si>
    <t xml:space="preserve">  Total NSF Requirement</t>
  </si>
  <si>
    <t xml:space="preserve">
SF</t>
  </si>
  <si>
    <t>Reception/Waiting Area</t>
  </si>
  <si>
    <t>SF</t>
  </si>
  <si>
    <t>Storage/File Room</t>
  </si>
  <si>
    <t>Women's Private Restroom</t>
  </si>
  <si>
    <t>Men's Private Restroom</t>
  </si>
  <si>
    <t>Copy/Work Area</t>
  </si>
  <si>
    <t>Counter space with upper/lower cabinets, copier, fax, printer, telephone, shredder</t>
  </si>
  <si>
    <t>Business/Finance Suite</t>
  </si>
  <si>
    <t>College Business Administrator</t>
  </si>
  <si>
    <t>Payroll Coordinator</t>
  </si>
  <si>
    <t>Administrative Coordinator</t>
  </si>
  <si>
    <t>Financial Asst 2</t>
  </si>
  <si>
    <t>Financial Asst 1</t>
  </si>
  <si>
    <t>TMC Business Employee</t>
  </si>
  <si>
    <t>Seating for 4 guest @ 30 SF each</t>
  </si>
  <si>
    <t>Copy/Work/File Room</t>
  </si>
  <si>
    <t>Development</t>
  </si>
  <si>
    <t>Director of Development</t>
  </si>
  <si>
    <t>Communications Coordinator</t>
  </si>
  <si>
    <t>Student Worker</t>
  </si>
  <si>
    <t>Photographer</t>
  </si>
  <si>
    <t>Studio Space/Storage</t>
  </si>
  <si>
    <t xml:space="preserve">Space for photo shoots and storage. Storage should be located in this room. </t>
  </si>
  <si>
    <t>Affirmative Action &amp; Minority Affairs</t>
  </si>
  <si>
    <t>Director of Affirm. Action &amp; Minor. Affairs</t>
  </si>
  <si>
    <t>Director of Assessment</t>
  </si>
  <si>
    <t>Assessment</t>
  </si>
  <si>
    <t>Secretary 2</t>
  </si>
  <si>
    <t>Affirmative &amp; Minority Affairs, Assessment</t>
  </si>
  <si>
    <t>Development and Communications</t>
  </si>
  <si>
    <t>Development Coordinator</t>
  </si>
  <si>
    <t>Student and Professional Affairs</t>
  </si>
  <si>
    <t>Assistant Dean of Student &amp; Pro Affairs</t>
  </si>
  <si>
    <t>Director of Admissions</t>
  </si>
  <si>
    <t>Director of Recruiting</t>
  </si>
  <si>
    <t>Academic Advisor</t>
  </si>
  <si>
    <t>Student Events Coordinator</t>
  </si>
  <si>
    <t>Secretary/Receptionist</t>
  </si>
  <si>
    <t>Workstudy</t>
  </si>
  <si>
    <t>Counseling Intern</t>
  </si>
  <si>
    <t>Interview/advising rooms</t>
  </si>
  <si>
    <t>Information Technology</t>
  </si>
  <si>
    <t>Director/Assistant Director</t>
  </si>
  <si>
    <t>Instructional Designer</t>
  </si>
  <si>
    <t>User Specialist</t>
  </si>
  <si>
    <t>Graduate Technology Assistant</t>
  </si>
  <si>
    <t>Student Workers</t>
  </si>
  <si>
    <t xml:space="preserve">Storage Closet </t>
  </si>
  <si>
    <t>Needs corridor access.</t>
  </si>
  <si>
    <t>Work surface, counter space with upper/lower opened cabinets, copier, fax, printer, telephone, shredder.</t>
  </si>
  <si>
    <t>Server Closet</t>
  </si>
  <si>
    <t>Special HVAC requirements.</t>
  </si>
  <si>
    <t>Experiential Programs</t>
  </si>
  <si>
    <t>Assistant Dean for Experiential Programs</t>
  </si>
  <si>
    <t>Director, Ambulatory Care-Based APPE</t>
  </si>
  <si>
    <t>Director, Institutional-Based APPE</t>
  </si>
  <si>
    <t>Director, Introductory Pharm Practice Exp.</t>
  </si>
  <si>
    <t>Administrative Assistant</t>
  </si>
  <si>
    <t>File Room</t>
  </si>
  <si>
    <t>Locking door.</t>
  </si>
  <si>
    <t>Classrooms</t>
  </si>
  <si>
    <t>Qty</t>
  </si>
  <si>
    <t>Std. Qty</t>
  </si>
  <si>
    <t>Student Resource Center</t>
  </si>
  <si>
    <t>60 students @ 20 SF each. This area should have round study tables and bar space for studying w/ computer hookup.</t>
  </si>
  <si>
    <t>Computer/Study Carrols</t>
  </si>
  <si>
    <t>Student Group Study Rooms</t>
  </si>
  <si>
    <t>Student Locker Room w/ changing room</t>
  </si>
  <si>
    <t>Student Lounge</t>
  </si>
  <si>
    <t>Student Break Room</t>
  </si>
  <si>
    <t>Connected to student lounge.</t>
  </si>
  <si>
    <t>Student Ancillary Spaces</t>
  </si>
  <si>
    <t>6 students @ 20 SF each. These should be soundproof and off the Student Resource Center.</t>
  </si>
  <si>
    <t>60 students @ 20 SF each. This area should have individual carrels w/ computer hookup.</t>
  </si>
  <si>
    <t>Connected to student break room.</t>
  </si>
  <si>
    <t>Executive Secretary</t>
  </si>
  <si>
    <t>Secretary</t>
  </si>
  <si>
    <t>Depart. Business Administrator</t>
  </si>
  <si>
    <t>Research Administrator</t>
  </si>
  <si>
    <t>Assistant Director</t>
  </si>
  <si>
    <t>Seating for 10 guest @ 30 SF each. Up to three workstations located in this area. See above. Cubby area for student pamphlet information.</t>
  </si>
  <si>
    <t>10 student organizations within the college. Each need a cubicle with one shared storage closet.</t>
  </si>
  <si>
    <t>Student Organizations Suite</t>
  </si>
  <si>
    <t>Vice Chair</t>
  </si>
  <si>
    <t>Department Business Administrator</t>
  </si>
  <si>
    <t>Department Chair P&amp;PS</t>
  </si>
  <si>
    <t>8 seats @ 20 SF each.</t>
  </si>
  <si>
    <t>Executive Vice Dean's Secretary</t>
  </si>
  <si>
    <t>Executive Vice Dean for Research</t>
  </si>
  <si>
    <t xml:space="preserve">Support Staff </t>
  </si>
  <si>
    <t>Pharmacology Faculty</t>
  </si>
  <si>
    <t>Pharmaceutics Faculty</t>
  </si>
  <si>
    <t xml:space="preserve">Med Chem Faculty </t>
  </si>
  <si>
    <t>Teaching Faculty</t>
  </si>
  <si>
    <t xml:space="preserve">Staff/Faculty </t>
  </si>
  <si>
    <t>General Open Concept Lab</t>
  </si>
  <si>
    <t>Tissue Culture Lab</t>
  </si>
  <si>
    <t>Behavioral Core Lab</t>
  </si>
  <si>
    <t>Cardiovascular Physiology Core Lab</t>
  </si>
  <si>
    <t>Chronic Cardio/Pharmacokinetics Meas. Lab</t>
  </si>
  <si>
    <t>Electrophysiology Lab</t>
  </si>
  <si>
    <t>Dosage Form Assessment Lab</t>
  </si>
  <si>
    <t>Histopath. Sample Prep Lab</t>
  </si>
  <si>
    <t>Freezer Farm</t>
  </si>
  <si>
    <t>General Biology/Biochem &amp; Pharmaceutics &amp; Synth. Med. Chem &amp; Multipurpose Labs</t>
  </si>
  <si>
    <t>Need to be on separate floors. Require special ventilation for heat requirements.</t>
  </si>
  <si>
    <t>Close to Tissue Culture Labs.</t>
  </si>
  <si>
    <t>Must be vibration free. Ante-room to be located inside this lab</t>
  </si>
  <si>
    <t>Light box located inside the room with high capacity digital camera.</t>
  </si>
  <si>
    <t>Must be sound proof, no vibration, and high climate control.</t>
  </si>
  <si>
    <t>Graduate Student Area</t>
  </si>
  <si>
    <t xml:space="preserve">Labs </t>
  </si>
  <si>
    <t>Multipurpose Labs</t>
  </si>
  <si>
    <t>Requested 5 @ 1500 each. Combined them to make one large open lab concept.</t>
  </si>
  <si>
    <t xml:space="preserve">10-80 freezers will be stored in this room. Special HVAC will be required. </t>
  </si>
  <si>
    <t>Sample Storage Lab</t>
  </si>
  <si>
    <t>Warm Room Lab</t>
  </si>
  <si>
    <t>Cold Room Lab</t>
  </si>
  <si>
    <t xml:space="preserve">Tissue Culture Labs </t>
  </si>
  <si>
    <t>*Imaging Core lab</t>
  </si>
  <si>
    <t>*Common Centrifuge Lab</t>
  </si>
  <si>
    <t>*Gel Documentation Lab</t>
  </si>
  <si>
    <t>*Analytical Chemistry Instrument Lab</t>
  </si>
  <si>
    <t>*qPCR Core Lab</t>
  </si>
  <si>
    <t>Notes: * to share with Clinical Sciences</t>
  </si>
  <si>
    <t>Pharm AD Research Labs</t>
  </si>
  <si>
    <t>Model Community Pharmacy</t>
  </si>
  <si>
    <t>25 hoods (4'x2') and classroom seating for 125 students at 30SF each.</t>
  </si>
  <si>
    <t xml:space="preserve">Simulated Intravenous Hood lab w/ classroom </t>
  </si>
  <si>
    <t>OSCE Rooms (located between two labs above)</t>
  </si>
  <si>
    <t>Clinical Sciences and Administration Suite (Pharmacy Administration and Public Health Included)</t>
  </si>
  <si>
    <t>Clinical Sciences and Administration</t>
  </si>
  <si>
    <t>Pharmacy Administration</t>
  </si>
  <si>
    <t>Department Chair of CS&amp;A</t>
  </si>
  <si>
    <t>Faculty Institute Directors</t>
  </si>
  <si>
    <t>Graduate Student Support</t>
  </si>
  <si>
    <t>Support Staff</t>
  </si>
  <si>
    <t>Postdoctoral Fellows/ Residents</t>
  </si>
  <si>
    <t>124 graduate students with 35 SF cubicles. (currently have 40 students) 44 additional MS in Health System Pharmand PhD Translational Sciences</t>
  </si>
  <si>
    <t>Student Spaces</t>
  </si>
  <si>
    <t>College Based Faculty, Clinical Track</t>
  </si>
  <si>
    <t>These can be outside the suite and close to the lab areas for this group.</t>
  </si>
  <si>
    <t>Department Chair</t>
  </si>
  <si>
    <t>College Based Faculty</t>
  </si>
  <si>
    <t>Postdoctoral Researchers</t>
  </si>
  <si>
    <t>Infectious Diseases, Immunology/Pharmacogenomics, Oncology/Hematology Labs all together. 3 benches per researcher with a total of 24.</t>
  </si>
  <si>
    <t>Open Lab</t>
  </si>
  <si>
    <t>Long term storage and animal surgery.</t>
  </si>
  <si>
    <t>Sample Long-term Storage</t>
  </si>
  <si>
    <t xml:space="preserve">Requesting 5 @ 600. </t>
  </si>
  <si>
    <t>See shared labs w/ above</t>
  </si>
  <si>
    <t>Subdivide 4 labs inside this space. Roughly 150 Sf each. Place in animal quarters.</t>
  </si>
  <si>
    <t>Animals monitored in this lab. Put in animal quarters.</t>
  </si>
  <si>
    <t>Grad Students</t>
  </si>
  <si>
    <t>What growth is expected. Grad students in their own open work area.</t>
  </si>
  <si>
    <t xml:space="preserve">20 fellows/residents with 35 SF cubicles. (asking for 16) </t>
  </si>
  <si>
    <t>Separate secondary office off Dean's main office.</t>
  </si>
  <si>
    <t>Located one close to each Associate Dean.</t>
  </si>
  <si>
    <t>Seating for 6 guest @30 Sf each. Receptionist to be located in this area.</t>
  </si>
  <si>
    <t>18 seats @ 20 SF each. Writing surface, teleconference, data/power in table.</t>
  </si>
  <si>
    <t>6 seats @ 20 SF each. Writing surface, teleconference, data/power in table.</t>
  </si>
  <si>
    <t>Locate station in reception area.</t>
  </si>
  <si>
    <t>6 seats @ 20 SF each. Writing surface, teleconference, data/power in table</t>
  </si>
  <si>
    <t>Copy/Work</t>
  </si>
  <si>
    <t>Close to Main Entry</t>
  </si>
  <si>
    <t>Locate in reception area</t>
  </si>
  <si>
    <t>Writing surface in room.</t>
  </si>
  <si>
    <t>6 seats @ 20 SF each. Writing surface in room.</t>
  </si>
  <si>
    <t>Financial Aid</t>
  </si>
  <si>
    <t>Located close to classrooms.</t>
  </si>
  <si>
    <t xml:space="preserve">Seating for 2 guest @ 30 SF each. </t>
  </si>
  <si>
    <t>Located close to CSA</t>
  </si>
  <si>
    <t xml:space="preserve">Seating for 10 guest @ 30 SF each. </t>
  </si>
  <si>
    <t>6 seats @ 20 SF each.</t>
  </si>
  <si>
    <t>Level 2</t>
  </si>
  <si>
    <t xml:space="preserve">  Total Classrooms</t>
  </si>
  <si>
    <t>On floor together or adjacent floors</t>
  </si>
  <si>
    <t>Need to be close to PPS Faculty and Labs</t>
  </si>
  <si>
    <t>Need to be close to PPS Labs</t>
  </si>
  <si>
    <t>Clinical Sciences and Administration Faculty Offices and Grad Students Area (PA &amp; PH Included)</t>
  </si>
  <si>
    <t>Grad students in their own open work area.</t>
  </si>
  <si>
    <t>Postdoctoral fellows/residents</t>
  </si>
  <si>
    <t>Grad Students, MS in Health System Pharmacy</t>
  </si>
  <si>
    <t>Grad Students, OhD Transitional Sciences</t>
  </si>
  <si>
    <t>Grad students in their own open work area. Could have worksurface in labs.</t>
  </si>
  <si>
    <t>Grad students in their own open work area. Could have work surface in labs.</t>
  </si>
  <si>
    <t>Building Common/Shared Areas</t>
  </si>
  <si>
    <t>Title</t>
  </si>
  <si>
    <t>Main Lobby</t>
  </si>
  <si>
    <t>Large Conference Room</t>
  </si>
  <si>
    <t>Small Conference Room</t>
  </si>
  <si>
    <t>24 seats @ 20 SF each. One on each floor.</t>
  </si>
  <si>
    <t>Display for antique pharmacy collection.</t>
  </si>
  <si>
    <t>12 seats @ 20 SF each. One on each floor. Locate by large conference room.</t>
  </si>
  <si>
    <t>One on each floor.</t>
  </si>
  <si>
    <t>Staff/Faculty Break Room</t>
  </si>
  <si>
    <t>Total Estimated Gross SF (ASF x 1.5)</t>
  </si>
  <si>
    <t>Building Total NSF</t>
  </si>
  <si>
    <t>Executive  Secretary/Grad Student Support</t>
  </si>
  <si>
    <t xml:space="preserve">Seating for 4 guest @ 30 SF each and two 48 SF . Up to two workstations could be located in this area. See above. </t>
  </si>
  <si>
    <t>*Common Autoclave Lab</t>
  </si>
  <si>
    <t>*Crystallography Lab</t>
  </si>
  <si>
    <t>Clinical Therapeutics Division Head</t>
  </si>
  <si>
    <t>In bullpen area.</t>
  </si>
  <si>
    <t>In bullpen area with above.</t>
  </si>
  <si>
    <t>Clinical Sciences Lab Requirements</t>
  </si>
  <si>
    <t>Incubator and experiment room.</t>
  </si>
  <si>
    <t>75 grad student cubes 6'x8', 6 post doctoral small offices 100 sq ft , 6 research faculty 120 sq ft, storage room 200 sq ft.</t>
  </si>
  <si>
    <t>Community Practice Lab</t>
  </si>
  <si>
    <t>50 students: 150 linear feet of work surface (3' per student) 50 SF per student. Centralized projection screen. Drug storage cabinets needed along walls. 200 SF for storage closet. Need a sink area with six sinks.</t>
  </si>
  <si>
    <t>Small rooms with flip top table &amp; two chairs. Should have access from both labs above and to corridor to be used by other departments.</t>
  </si>
  <si>
    <t>Must be secure for Assessment.</t>
  </si>
  <si>
    <t>Pharmacological &amp; Pharmaceutical Sciences Suite</t>
  </si>
  <si>
    <t>Pharmacological &amp; Pharmaceutical Sciences Faculty Offices &amp; Grad Student Areas</t>
  </si>
  <si>
    <t>Pharmacological &amp; Pharmaceutical  Sciences Labs</t>
  </si>
  <si>
    <t xml:space="preserve">Notes: Labs shared with P&amp;P = </t>
  </si>
  <si>
    <t>Seating for 4 guest @ 30 SF each.</t>
  </si>
  <si>
    <t>Counter space with upper/lower cabinets, copier, fax, printer, telephone, shredder.</t>
  </si>
  <si>
    <t>Sink, cabinets, frig, coffee maker w/ waterline.</t>
  </si>
  <si>
    <t>Seating for 6 guest @ 30 SF each.</t>
  </si>
  <si>
    <t>Locate in reception area.</t>
  </si>
  <si>
    <t xml:space="preserve">Existing Sq Ft: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</si>
</sst>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m/d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Trade Gothic LT Com"/>
    </font>
    <font>
      <sz val="10"/>
      <name val="Trade Gothic LT Com"/>
    </font>
    <font>
      <sz val="8"/>
      <name val="Trade Gothic LT Com"/>
    </font>
    <font>
      <b/>
      <i/>
      <sz val="10"/>
      <name val="Trade Gothic LT Com"/>
    </font>
    <font>
      <i/>
      <sz val="8"/>
      <name val="Trade Gothic LT Com"/>
    </font>
    <font>
      <b/>
      <sz val="8"/>
      <name val="Trade Gothic LT Com"/>
    </font>
    <font>
      <b/>
      <sz val="24"/>
      <name val="Trade Gothic LT Com"/>
    </font>
    <font>
      <b/>
      <sz val="12"/>
      <color rgb="FFCC0000"/>
      <name val="Arial"/>
      <family val="2"/>
    </font>
    <font>
      <b/>
      <sz val="24"/>
      <color rgb="FFCC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66" fontId="5" fillId="0" borderId="0" xfId="0" applyNumberFormat="1" applyFont="1"/>
    <xf numFmtId="0" fontId="5" fillId="0" borderId="2" xfId="0" applyFont="1" applyBorder="1"/>
    <xf numFmtId="0" fontId="5" fillId="0" borderId="0" xfId="0" applyFont="1" applyBorder="1"/>
    <xf numFmtId="0" fontId="7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/>
    <xf numFmtId="0" fontId="7" fillId="0" borderId="2" xfId="0" applyFont="1" applyBorder="1"/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5" fillId="2" borderId="23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25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6" xfId="0" applyFont="1" applyFill="1" applyBorder="1"/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4" fillId="3" borderId="0" xfId="0" applyFont="1" applyFill="1" applyBorder="1"/>
    <xf numFmtId="0" fontId="5" fillId="3" borderId="30" xfId="0" applyFont="1" applyFill="1" applyBorder="1"/>
    <xf numFmtId="0" fontId="4" fillId="3" borderId="2" xfId="0" applyFont="1" applyFill="1" applyBorder="1"/>
    <xf numFmtId="0" fontId="5" fillId="3" borderId="31" xfId="0" applyFont="1" applyFill="1" applyBorder="1"/>
    <xf numFmtId="0" fontId="5" fillId="3" borderId="0" xfId="0" applyFont="1" applyFill="1" applyBorder="1"/>
    <xf numFmtId="0" fontId="5" fillId="3" borderId="32" xfId="0" applyFont="1" applyFill="1" applyBorder="1" applyAlignment="1">
      <alignment horizontal="center"/>
    </xf>
    <xf numFmtId="0" fontId="5" fillId="3" borderId="20" xfId="0" applyFont="1" applyFill="1" applyBorder="1"/>
    <xf numFmtId="0" fontId="8" fillId="3" borderId="2" xfId="0" applyFont="1" applyFill="1" applyBorder="1"/>
    <xf numFmtId="0" fontId="5" fillId="3" borderId="33" xfId="0" applyFont="1" applyFill="1" applyBorder="1" applyAlignment="1">
      <alignment horizontal="center"/>
    </xf>
    <xf numFmtId="0" fontId="5" fillId="3" borderId="22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5" fillId="3" borderId="0" xfId="0" applyFont="1" applyFill="1"/>
    <xf numFmtId="0" fontId="4" fillId="3" borderId="0" xfId="0" applyFont="1" applyFill="1"/>
    <xf numFmtId="165" fontId="4" fillId="3" borderId="0" xfId="0" quotePrefix="1" applyNumberFormat="1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Border="1"/>
    <xf numFmtId="0" fontId="3" fillId="3" borderId="0" xfId="0" applyFont="1" applyFill="1" applyBorder="1"/>
    <xf numFmtId="0" fontId="4" fillId="3" borderId="34" xfId="0" applyFont="1" applyFill="1" applyBorder="1"/>
    <xf numFmtId="0" fontId="4" fillId="3" borderId="35" xfId="0" applyFont="1" applyFill="1" applyBorder="1"/>
    <xf numFmtId="0" fontId="5" fillId="3" borderId="31" xfId="0" applyFont="1" applyFill="1" applyBorder="1" applyAlignment="1">
      <alignment wrapText="1"/>
    </xf>
    <xf numFmtId="0" fontId="5" fillId="3" borderId="36" xfId="0" applyFont="1" applyFill="1" applyBorder="1"/>
    <xf numFmtId="0" fontId="5" fillId="3" borderId="37" xfId="0" applyFont="1" applyFill="1" applyBorder="1"/>
    <xf numFmtId="0" fontId="5" fillId="3" borderId="38" xfId="0" applyFont="1" applyFill="1" applyBorder="1"/>
    <xf numFmtId="0" fontId="4" fillId="3" borderId="39" xfId="0" applyFont="1" applyFill="1" applyBorder="1"/>
    <xf numFmtId="0" fontId="5" fillId="3" borderId="40" xfId="0" applyFont="1" applyFill="1" applyBorder="1"/>
    <xf numFmtId="0" fontId="5" fillId="3" borderId="41" xfId="0" applyFont="1" applyFill="1" applyBorder="1"/>
    <xf numFmtId="0" fontId="4" fillId="3" borderId="30" xfId="0" applyFont="1" applyFill="1" applyBorder="1"/>
    <xf numFmtId="0" fontId="5" fillId="3" borderId="0" xfId="0" applyFont="1" applyFill="1" applyAlignment="1">
      <alignment horizontal="center"/>
    </xf>
    <xf numFmtId="0" fontId="8" fillId="3" borderId="0" xfId="0" applyFont="1" applyFill="1"/>
    <xf numFmtId="0" fontId="3" fillId="3" borderId="3" xfId="0" quotePrefix="1" applyFont="1" applyFill="1" applyBorder="1"/>
    <xf numFmtId="1" fontId="3" fillId="3" borderId="3" xfId="0" applyNumberFormat="1" applyFont="1" applyFill="1" applyBorder="1"/>
    <xf numFmtId="0" fontId="3" fillId="3" borderId="3" xfId="0" applyFont="1" applyFill="1" applyBorder="1"/>
    <xf numFmtId="0" fontId="3" fillId="3" borderId="28" xfId="0" applyFont="1" applyFill="1" applyBorder="1"/>
    <xf numFmtId="2" fontId="5" fillId="3" borderId="0" xfId="0" applyNumberFormat="1" applyFont="1" applyFill="1"/>
    <xf numFmtId="164" fontId="8" fillId="2" borderId="0" xfId="1" applyNumberFormat="1" applyFont="1" applyFill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8" fillId="3" borderId="0" xfId="0" applyFont="1" applyFill="1" applyBorder="1"/>
    <xf numFmtId="0" fontId="3" fillId="3" borderId="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5" fillId="3" borderId="44" xfId="0" applyFont="1" applyFill="1" applyBorder="1"/>
    <xf numFmtId="0" fontId="4" fillId="3" borderId="6" xfId="0" applyFont="1" applyFill="1" applyBorder="1"/>
    <xf numFmtId="0" fontId="5" fillId="4" borderId="0" xfId="0" applyFont="1" applyFill="1"/>
    <xf numFmtId="0" fontId="5" fillId="4" borderId="1" xfId="0" applyFont="1" applyFill="1" applyBorder="1"/>
    <xf numFmtId="0" fontId="8" fillId="3" borderId="29" xfId="0" applyFont="1" applyFill="1" applyBorder="1"/>
    <xf numFmtId="0" fontId="5" fillId="3" borderId="35" xfId="0" applyFont="1" applyFill="1" applyBorder="1"/>
    <xf numFmtId="0" fontId="5" fillId="3" borderId="36" xfId="0" applyFont="1" applyFill="1" applyBorder="1"/>
    <xf numFmtId="0" fontId="5" fillId="3" borderId="42" xfId="0" applyFont="1" applyFill="1" applyBorder="1"/>
    <xf numFmtId="0" fontId="5" fillId="3" borderId="45" xfId="0" applyFont="1" applyFill="1" applyBorder="1"/>
    <xf numFmtId="0" fontId="8" fillId="3" borderId="44" xfId="0" applyFont="1" applyFill="1" applyBorder="1"/>
    <xf numFmtId="0" fontId="5" fillId="3" borderId="46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left"/>
    </xf>
    <xf numFmtId="0" fontId="5" fillId="0" borderId="47" xfId="0" applyFont="1" applyBorder="1" applyAlignment="1">
      <alignment horizontal="lef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5" fillId="2" borderId="3" xfId="0" applyFont="1" applyFill="1" applyBorder="1"/>
    <xf numFmtId="0" fontId="6" fillId="4" borderId="1" xfId="0" applyFont="1" applyFill="1" applyBorder="1"/>
    <xf numFmtId="0" fontId="4" fillId="4" borderId="1" xfId="0" applyFont="1" applyFill="1" applyBorder="1"/>
    <xf numFmtId="0" fontId="6" fillId="4" borderId="3" xfId="0" applyFont="1" applyFill="1" applyBorder="1"/>
    <xf numFmtId="0" fontId="5" fillId="4" borderId="3" xfId="0" applyFont="1" applyFill="1" applyBorder="1"/>
    <xf numFmtId="0" fontId="8" fillId="0" borderId="0" xfId="0" applyFont="1" applyFill="1" applyBorder="1"/>
    <xf numFmtId="0" fontId="5" fillId="0" borderId="1" xfId="0" applyFont="1" applyFill="1" applyBorder="1"/>
    <xf numFmtId="0" fontId="5" fillId="0" borderId="3" xfId="0" applyFont="1" applyFill="1" applyBorder="1"/>
    <xf numFmtId="0" fontId="8" fillId="0" borderId="2" xfId="0" applyFont="1" applyFill="1" applyBorder="1"/>
    <xf numFmtId="0" fontId="8" fillId="0" borderId="26" xfId="0" applyFont="1" applyFill="1" applyBorder="1"/>
    <xf numFmtId="0" fontId="5" fillId="0" borderId="0" xfId="0" applyFont="1" applyFill="1"/>
    <xf numFmtId="0" fontId="5" fillId="0" borderId="2" xfId="0" applyFont="1" applyFill="1" applyBorder="1"/>
    <xf numFmtId="0" fontId="5" fillId="2" borderId="4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2" borderId="48" xfId="0" applyFont="1" applyFill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0" borderId="20" xfId="0" applyFont="1" applyFill="1" applyBorder="1"/>
    <xf numFmtId="0" fontId="5" fillId="0" borderId="21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25" xfId="0" applyFont="1" applyFill="1" applyBorder="1"/>
    <xf numFmtId="0" fontId="5" fillId="0" borderId="50" xfId="0" applyFont="1" applyFill="1" applyBorder="1" applyAlignment="1">
      <alignment horizontal="center"/>
    </xf>
    <xf numFmtId="0" fontId="5" fillId="0" borderId="19" xfId="0" applyFont="1" applyFill="1" applyBorder="1"/>
    <xf numFmtId="0" fontId="5" fillId="0" borderId="51" xfId="0" applyFont="1" applyFill="1" applyBorder="1"/>
    <xf numFmtId="0" fontId="5" fillId="0" borderId="4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wrapText="1"/>
    </xf>
    <xf numFmtId="0" fontId="5" fillId="0" borderId="10" xfId="0" applyFont="1" applyFill="1" applyBorder="1"/>
    <xf numFmtId="0" fontId="8" fillId="0" borderId="1" xfId="0" applyFont="1" applyFill="1" applyBorder="1"/>
    <xf numFmtId="0" fontId="8" fillId="0" borderId="3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3" fillId="0" borderId="1" xfId="0" applyFont="1" applyFill="1" applyBorder="1"/>
    <xf numFmtId="0" fontId="4" fillId="0" borderId="1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4" fillId="0" borderId="42" xfId="0" applyFont="1" applyFill="1" applyBorder="1"/>
    <xf numFmtId="0" fontId="4" fillId="0" borderId="34" xfId="0" applyFont="1" applyFill="1" applyBorder="1"/>
    <xf numFmtId="0" fontId="5" fillId="0" borderId="40" xfId="0" applyFont="1" applyFill="1" applyBorder="1" applyAlignment="1"/>
    <xf numFmtId="0" fontId="5" fillId="0" borderId="34" xfId="0" applyFont="1" applyFill="1" applyBorder="1" applyAlignment="1"/>
    <xf numFmtId="0" fontId="4" fillId="0" borderId="55" xfId="0" applyFont="1" applyFill="1" applyBorder="1"/>
    <xf numFmtId="0" fontId="5" fillId="0" borderId="44" xfId="0" applyFont="1" applyFill="1" applyBorder="1"/>
    <xf numFmtId="0" fontId="4" fillId="0" borderId="2" xfId="0" applyFont="1" applyFill="1" applyBorder="1"/>
    <xf numFmtId="0" fontId="5" fillId="0" borderId="31" xfId="0" applyFont="1" applyFill="1" applyBorder="1"/>
    <xf numFmtId="0" fontId="5" fillId="0" borderId="31" xfId="0" applyFont="1" applyFill="1" applyBorder="1" applyAlignment="1">
      <alignment wrapText="1"/>
    </xf>
    <xf numFmtId="0" fontId="5" fillId="0" borderId="41" xfId="0" applyFont="1" applyFill="1" applyBorder="1"/>
    <xf numFmtId="0" fontId="5" fillId="0" borderId="34" xfId="0" applyFont="1" applyFill="1" applyBorder="1"/>
    <xf numFmtId="0" fontId="5" fillId="0" borderId="5" xfId="0" applyFont="1" applyFill="1" applyBorder="1"/>
    <xf numFmtId="0" fontId="8" fillId="0" borderId="44" xfId="0" applyFont="1" applyFill="1" applyBorder="1"/>
    <xf numFmtId="0" fontId="5" fillId="0" borderId="0" xfId="0" applyFont="1" applyFill="1" applyAlignment="1">
      <alignment horizontal="center"/>
    </xf>
    <xf numFmtId="0" fontId="5" fillId="0" borderId="45" xfId="0" applyFont="1" applyFill="1" applyBorder="1"/>
    <xf numFmtId="0" fontId="8" fillId="0" borderId="29" xfId="0" applyFont="1" applyFill="1" applyBorder="1"/>
    <xf numFmtId="0" fontId="5" fillId="0" borderId="3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43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right"/>
    </xf>
    <xf numFmtId="165" fontId="4" fillId="0" borderId="0" xfId="0" quotePrefix="1" applyNumberFormat="1" applyFont="1" applyFill="1" applyAlignment="1">
      <alignment horizontal="right"/>
    </xf>
    <xf numFmtId="0" fontId="12" fillId="0" borderId="0" xfId="0" applyFont="1" applyFill="1"/>
    <xf numFmtId="0" fontId="10" fillId="0" borderId="0" xfId="0" applyFont="1" applyFill="1"/>
    <xf numFmtId="0" fontId="11" fillId="0" borderId="0" xfId="0" applyFont="1" applyFill="1"/>
    <xf numFmtId="166" fontId="5" fillId="0" borderId="0" xfId="0" applyNumberFormat="1" applyFont="1" applyFill="1"/>
    <xf numFmtId="0" fontId="5" fillId="0" borderId="42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quotePrefix="1" applyFont="1" applyFill="1" applyBorder="1"/>
    <xf numFmtId="1" fontId="3" fillId="0" borderId="0" xfId="0" applyNumberFormat="1" applyFont="1" applyFill="1" applyBorder="1"/>
    <xf numFmtId="2" fontId="5" fillId="0" borderId="0" xfId="0" applyNumberFormat="1" applyFont="1" applyFill="1"/>
    <xf numFmtId="0" fontId="5" fillId="2" borderId="31" xfId="0" applyFont="1" applyFill="1" applyBorder="1"/>
    <xf numFmtId="0" fontId="5" fillId="2" borderId="31" xfId="0" applyFont="1" applyFill="1" applyBorder="1" applyAlignment="1">
      <alignment wrapText="1"/>
    </xf>
    <xf numFmtId="0" fontId="5" fillId="2" borderId="19" xfId="0" applyFont="1" applyFill="1" applyBorder="1"/>
    <xf numFmtId="0" fontId="5" fillId="2" borderId="29" xfId="0" applyFont="1" applyFill="1" applyBorder="1"/>
    <xf numFmtId="0" fontId="5" fillId="2" borderId="2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2" borderId="58" xfId="0" applyFont="1" applyFill="1" applyBorder="1" applyAlignment="1"/>
    <xf numFmtId="0" fontId="5" fillId="2" borderId="56" xfId="0" applyFont="1" applyFill="1" applyBorder="1" applyAlignment="1"/>
    <xf numFmtId="0" fontId="5" fillId="2" borderId="57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9" xfId="0" applyFont="1" applyFill="1" applyBorder="1"/>
    <xf numFmtId="0" fontId="5" fillId="2" borderId="29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/>
    <xf numFmtId="0" fontId="5" fillId="2" borderId="9" xfId="0" applyFont="1" applyFill="1" applyBorder="1"/>
    <xf numFmtId="0" fontId="4" fillId="2" borderId="0" xfId="0" applyFont="1" applyFill="1"/>
    <xf numFmtId="0" fontId="5" fillId="0" borderId="6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58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left" vertical="top"/>
    </xf>
    <xf numFmtId="0" fontId="13" fillId="0" borderId="34" xfId="0" applyFont="1" applyFill="1" applyBorder="1" applyAlignment="1">
      <alignment horizontal="left" vertical="top"/>
    </xf>
    <xf numFmtId="0" fontId="9" fillId="3" borderId="5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54" xfId="0" applyFill="1" applyBorder="1"/>
    <xf numFmtId="0" fontId="3" fillId="3" borderId="3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top"/>
    </xf>
    <xf numFmtId="3" fontId="8" fillId="0" borderId="0" xfId="0" applyNumberFormat="1" applyFont="1" applyFill="1"/>
    <xf numFmtId="3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zoomScaleNormal="21" zoomScaleSheetLayoutView="70"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5"/>
  <sheetViews>
    <sheetView tabSelected="1" topLeftCell="A159" zoomScaleNormal="100" workbookViewId="0">
      <selection activeCell="C183" sqref="C183"/>
    </sheetView>
  </sheetViews>
  <sheetFormatPr defaultRowHeight="12.75"/>
  <cols>
    <col min="1" max="1" width="2.28515625" style="1" customWidth="1"/>
    <col min="2" max="2" width="34.42578125" style="1" customWidth="1"/>
    <col min="3" max="3" width="7.140625" style="1" customWidth="1"/>
    <col min="4" max="4" width="10" style="1" customWidth="1"/>
    <col min="5" max="6" width="9.28515625" style="1" customWidth="1"/>
    <col min="7" max="7" width="11" style="1" customWidth="1"/>
    <col min="8" max="8" width="10.140625" style="1" customWidth="1"/>
    <col min="9" max="9" width="10.85546875" style="1" customWidth="1"/>
    <col min="10" max="10" width="8.28515625" style="1" customWidth="1"/>
    <col min="11" max="12" width="8.7109375" style="1" customWidth="1"/>
    <col min="13" max="13" width="11.42578125" style="1" customWidth="1"/>
    <col min="14" max="14" width="50.7109375" style="1" customWidth="1"/>
    <col min="15" max="15" width="5.85546875" style="1" customWidth="1"/>
    <col min="16" max="16" width="0.5703125" style="1" customWidth="1"/>
    <col min="17" max="16384" width="9.140625" style="1"/>
  </cols>
  <sheetData>
    <row r="1" spans="1:19" ht="15.75">
      <c r="A1" s="189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19" ht="30">
      <c r="A2" s="190" t="s">
        <v>44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1:19">
      <c r="A3" s="188" t="s">
        <v>45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1:19">
      <c r="A4" s="18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1:19">
      <c r="A5" s="150" t="s">
        <v>46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86" t="s">
        <v>5</v>
      </c>
      <c r="O5" s="148"/>
      <c r="P5" s="148"/>
      <c r="Q5" s="148"/>
      <c r="R5" s="148"/>
      <c r="S5" s="148"/>
    </row>
    <row r="6" spans="1:19" ht="12.75" customHeight="1">
      <c r="A6" s="117"/>
      <c r="B6" s="117"/>
      <c r="C6" s="117"/>
      <c r="D6" s="117"/>
      <c r="E6" s="148"/>
      <c r="F6" s="148"/>
      <c r="G6" s="148"/>
      <c r="H6" s="148"/>
      <c r="I6" s="117"/>
      <c r="J6" s="117"/>
      <c r="K6" s="117"/>
      <c r="L6" s="148"/>
      <c r="M6" s="148"/>
      <c r="N6" s="187">
        <v>40525</v>
      </c>
      <c r="O6" s="148"/>
      <c r="P6" s="148"/>
      <c r="Q6" s="148"/>
      <c r="R6" s="148"/>
      <c r="S6" s="148"/>
    </row>
    <row r="7" spans="1:19" ht="13.5" customHeight="1">
      <c r="A7" s="148"/>
      <c r="B7" s="149"/>
      <c r="C7" s="149"/>
      <c r="D7" s="149"/>
      <c r="E7" s="148"/>
      <c r="F7" s="148"/>
      <c r="G7" s="148"/>
      <c r="H7" s="148"/>
      <c r="I7" s="117"/>
      <c r="J7" s="117"/>
      <c r="K7" s="117"/>
      <c r="L7" s="148"/>
      <c r="M7" s="148"/>
      <c r="N7" s="148"/>
      <c r="O7" s="148"/>
      <c r="P7" s="148"/>
      <c r="Q7" s="148"/>
      <c r="R7" s="148"/>
      <c r="S7" s="148"/>
    </row>
    <row r="8" spans="1:19">
      <c r="A8" s="148"/>
      <c r="B8" s="149" t="s">
        <v>3</v>
      </c>
      <c r="C8" s="185" t="s">
        <v>48</v>
      </c>
      <c r="D8" s="185"/>
      <c r="E8" s="184"/>
      <c r="F8" s="185"/>
      <c r="G8" s="184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19" s="2" customFormat="1">
      <c r="A9" s="148"/>
      <c r="B9" s="117" t="s">
        <v>277</v>
      </c>
      <c r="C9" s="266">
        <v>2175</v>
      </c>
      <c r="D9" s="117"/>
      <c r="E9" s="152"/>
      <c r="F9" s="152"/>
      <c r="G9" s="153"/>
      <c r="H9" s="117"/>
      <c r="I9" s="117"/>
      <c r="J9" s="117"/>
      <c r="K9" s="117"/>
      <c r="L9" s="117"/>
      <c r="M9" s="117"/>
      <c r="N9" s="148"/>
      <c r="O9" s="117"/>
      <c r="P9" s="117"/>
      <c r="Q9" s="117"/>
      <c r="R9" s="117"/>
      <c r="S9" s="117"/>
    </row>
    <row r="10" spans="1:19" s="2" customFormat="1" ht="13.5" thickBot="1">
      <c r="A10" s="112"/>
      <c r="B10" s="185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91"/>
      <c r="R10" s="117"/>
      <c r="S10" s="117"/>
    </row>
    <row r="11" spans="1:19" s="2" customFormat="1">
      <c r="A11" s="154"/>
      <c r="B11" s="155"/>
      <c r="C11" s="232" t="s">
        <v>27</v>
      </c>
      <c r="D11" s="233"/>
      <c r="E11" s="233"/>
      <c r="F11" s="233"/>
      <c r="G11" s="234"/>
      <c r="H11" s="235" t="s">
        <v>49</v>
      </c>
      <c r="I11" s="236"/>
      <c r="J11" s="237"/>
      <c r="K11" s="156"/>
      <c r="L11" s="157"/>
      <c r="M11" s="157"/>
      <c r="N11" s="158"/>
      <c r="O11" s="117"/>
      <c r="P11" s="117"/>
      <c r="Q11" s="117"/>
      <c r="R11" s="117"/>
      <c r="S11" s="117"/>
    </row>
    <row r="12" spans="1:19" s="2" customFormat="1" ht="23.25" thickBot="1">
      <c r="A12" s="159" t="s">
        <v>25</v>
      </c>
      <c r="B12" s="160"/>
      <c r="C12" s="161" t="s">
        <v>15</v>
      </c>
      <c r="D12" s="161" t="s">
        <v>51</v>
      </c>
      <c r="E12" s="162" t="s">
        <v>50</v>
      </c>
      <c r="F12" s="161" t="s">
        <v>16</v>
      </c>
      <c r="G12" s="161" t="s">
        <v>29</v>
      </c>
      <c r="H12" s="204" t="s">
        <v>15</v>
      </c>
      <c r="I12" s="205" t="s">
        <v>28</v>
      </c>
      <c r="J12" s="205" t="s">
        <v>29</v>
      </c>
      <c r="K12" s="229" t="s">
        <v>7</v>
      </c>
      <c r="L12" s="230"/>
      <c r="M12" s="230"/>
      <c r="N12" s="231"/>
      <c r="O12" s="117"/>
      <c r="P12" s="117"/>
      <c r="Q12" s="117"/>
      <c r="R12" s="117"/>
      <c r="S12" s="117"/>
    </row>
    <row r="13" spans="1:19" s="2" customFormat="1" ht="13.5" customHeight="1">
      <c r="A13" s="153"/>
      <c r="B13" s="153"/>
      <c r="C13" s="129"/>
      <c r="D13" s="129"/>
      <c r="E13" s="129"/>
      <c r="F13" s="129"/>
      <c r="G13" s="130"/>
      <c r="H13" s="26"/>
      <c r="I13" s="26"/>
      <c r="J13" s="35"/>
      <c r="K13" s="163"/>
      <c r="L13" s="117"/>
      <c r="M13" s="117"/>
      <c r="N13" s="117"/>
      <c r="O13" s="117"/>
      <c r="P13" s="117"/>
      <c r="Q13" s="117"/>
      <c r="R13" s="117"/>
      <c r="S13" s="117"/>
    </row>
    <row r="14" spans="1:19" s="2" customFormat="1" ht="12" thickBot="1">
      <c r="A14" s="115" t="s">
        <v>24</v>
      </c>
      <c r="B14" s="115"/>
      <c r="C14" s="137"/>
      <c r="D14" s="137"/>
      <c r="E14" s="137"/>
      <c r="F14" s="137"/>
      <c r="G14" s="138"/>
      <c r="H14" s="206"/>
      <c r="I14" s="206"/>
      <c r="J14" s="207"/>
      <c r="K14" s="118"/>
      <c r="L14" s="118"/>
      <c r="M14" s="117"/>
      <c r="N14" s="117"/>
      <c r="O14" s="117"/>
      <c r="P14" s="117"/>
      <c r="Q14" s="117"/>
      <c r="R14" s="117"/>
      <c r="S14" s="117"/>
    </row>
    <row r="15" spans="1:19" s="2" customFormat="1" ht="11.25">
      <c r="A15" s="112"/>
      <c r="B15" s="113" t="s">
        <v>47</v>
      </c>
      <c r="C15" s="131">
        <v>1</v>
      </c>
      <c r="D15" s="131">
        <v>1</v>
      </c>
      <c r="E15" s="131"/>
      <c r="F15" s="131">
        <v>240</v>
      </c>
      <c r="G15" s="132">
        <f>SUM(D15*F15)</f>
        <v>240</v>
      </c>
      <c r="H15" s="30">
        <v>1</v>
      </c>
      <c r="I15" s="30">
        <v>240</v>
      </c>
      <c r="J15" s="208">
        <f>SUM(H15*I15)</f>
        <v>240</v>
      </c>
      <c r="K15" s="117"/>
      <c r="L15" s="164"/>
      <c r="M15" s="164"/>
      <c r="N15" s="164"/>
      <c r="O15" s="117"/>
      <c r="P15" s="117"/>
      <c r="Q15" s="117"/>
      <c r="R15" s="117"/>
      <c r="S15" s="117"/>
    </row>
    <row r="16" spans="1:19" s="2" customFormat="1" ht="11.25">
      <c r="A16" s="112"/>
      <c r="B16" s="114" t="s">
        <v>52</v>
      </c>
      <c r="C16" s="133"/>
      <c r="D16" s="133">
        <v>1</v>
      </c>
      <c r="E16" s="133"/>
      <c r="F16" s="131">
        <v>180</v>
      </c>
      <c r="G16" s="132">
        <f>SUM(D16*F16)</f>
        <v>180</v>
      </c>
      <c r="H16" s="30">
        <v>1</v>
      </c>
      <c r="I16" s="30">
        <v>180</v>
      </c>
      <c r="J16" s="209">
        <f>SUM(H16*I16)</f>
        <v>180</v>
      </c>
      <c r="K16" s="117" t="s">
        <v>212</v>
      </c>
      <c r="L16" s="117"/>
      <c r="M16" s="117"/>
      <c r="N16" s="117"/>
      <c r="O16" s="117"/>
      <c r="P16" s="117"/>
      <c r="Q16" s="117"/>
      <c r="R16" s="117"/>
      <c r="S16" s="117"/>
    </row>
    <row r="17" spans="1:19" s="2" customFormat="1" ht="11.25">
      <c r="A17" s="112"/>
      <c r="B17" s="113" t="s">
        <v>53</v>
      </c>
      <c r="C17" s="131">
        <v>2</v>
      </c>
      <c r="D17" s="131">
        <v>2</v>
      </c>
      <c r="E17" s="131"/>
      <c r="F17" s="131">
        <v>180</v>
      </c>
      <c r="G17" s="132">
        <f>SUM(D17*F17)</f>
        <v>360</v>
      </c>
      <c r="H17" s="30">
        <v>3</v>
      </c>
      <c r="I17" s="30">
        <v>180</v>
      </c>
      <c r="J17" s="31">
        <f>SUM(H17*I17)</f>
        <v>540</v>
      </c>
      <c r="K17" s="117"/>
      <c r="L17" s="117"/>
      <c r="M17" s="117"/>
      <c r="N17" s="117"/>
      <c r="O17" s="117"/>
      <c r="P17" s="117"/>
      <c r="Q17" s="117"/>
      <c r="R17" s="117"/>
      <c r="S17" s="117"/>
    </row>
    <row r="18" spans="1:19" s="2" customFormat="1" ht="11.25">
      <c r="A18" s="112"/>
      <c r="B18" s="114" t="s">
        <v>131</v>
      </c>
      <c r="C18" s="133">
        <v>1</v>
      </c>
      <c r="D18" s="133">
        <v>1</v>
      </c>
      <c r="E18" s="133"/>
      <c r="F18" s="133">
        <v>120</v>
      </c>
      <c r="G18" s="132">
        <f>SUM(C18*F18)</f>
        <v>120</v>
      </c>
      <c r="H18" s="32">
        <v>1</v>
      </c>
      <c r="I18" s="32">
        <v>120</v>
      </c>
      <c r="J18" s="209">
        <f>SUM(H18*I18)</f>
        <v>120</v>
      </c>
      <c r="K18" s="117"/>
      <c r="L18" s="117"/>
      <c r="M18" s="117"/>
      <c r="N18" s="117"/>
      <c r="O18" s="117"/>
      <c r="P18" s="117"/>
      <c r="Q18" s="117"/>
      <c r="R18" s="117"/>
      <c r="S18" s="117"/>
    </row>
    <row r="19" spans="1:19" s="2" customFormat="1" ht="11.25">
      <c r="A19" s="112"/>
      <c r="B19" s="114" t="s">
        <v>132</v>
      </c>
      <c r="C19" s="133">
        <v>1</v>
      </c>
      <c r="D19" s="133"/>
      <c r="E19" s="133">
        <v>1</v>
      </c>
      <c r="F19" s="133">
        <v>48</v>
      </c>
      <c r="G19" s="132">
        <f t="shared" ref="G19:G20" si="0">E19*F19</f>
        <v>48</v>
      </c>
      <c r="H19" s="32">
        <v>2</v>
      </c>
      <c r="I19" s="32">
        <v>48</v>
      </c>
      <c r="J19" s="209">
        <f>SUM(H19*I19)</f>
        <v>96</v>
      </c>
      <c r="K19" s="117" t="s">
        <v>213</v>
      </c>
      <c r="L19" s="117"/>
      <c r="M19" s="117"/>
      <c r="N19" s="117"/>
      <c r="O19" s="117"/>
      <c r="P19" s="117"/>
      <c r="Q19" s="117"/>
      <c r="R19" s="117"/>
      <c r="S19" s="117"/>
    </row>
    <row r="20" spans="1:19" s="2" customFormat="1" ht="11.25">
      <c r="A20" s="112"/>
      <c r="B20" s="114" t="s">
        <v>26</v>
      </c>
      <c r="C20" s="133">
        <v>1</v>
      </c>
      <c r="D20" s="133"/>
      <c r="E20" s="133">
        <v>1</v>
      </c>
      <c r="F20" s="133">
        <v>48</v>
      </c>
      <c r="G20" s="132">
        <f t="shared" si="0"/>
        <v>48</v>
      </c>
      <c r="H20" s="32">
        <v>1</v>
      </c>
      <c r="I20" s="32">
        <v>1</v>
      </c>
      <c r="J20" s="209">
        <f>I20*F20</f>
        <v>48</v>
      </c>
      <c r="K20" s="117"/>
      <c r="L20" s="117"/>
      <c r="M20" s="117"/>
      <c r="N20" s="117"/>
      <c r="O20" s="117"/>
      <c r="P20" s="117"/>
      <c r="Q20" s="117"/>
      <c r="R20" s="117"/>
      <c r="S20" s="117"/>
    </row>
    <row r="21" spans="1:19" s="2" customFormat="1" ht="12" thickBot="1">
      <c r="A21" s="115" t="s">
        <v>1</v>
      </c>
      <c r="B21" s="116"/>
      <c r="C21" s="134"/>
      <c r="D21" s="134"/>
      <c r="E21" s="134"/>
      <c r="F21" s="134"/>
      <c r="G21" s="135"/>
      <c r="H21" s="33"/>
      <c r="I21" s="33"/>
      <c r="J21" s="34"/>
      <c r="K21" s="118"/>
      <c r="L21" s="118"/>
      <c r="M21" s="118"/>
      <c r="N21" s="118"/>
      <c r="O21" s="117"/>
      <c r="P21" s="117"/>
      <c r="Q21" s="117"/>
      <c r="R21" s="117"/>
      <c r="S21" s="117"/>
    </row>
    <row r="22" spans="1:19" s="2" customFormat="1" ht="11.25">
      <c r="A22" s="117"/>
      <c r="B22" s="165" t="s">
        <v>8</v>
      </c>
      <c r="C22" s="177">
        <f>SUM(C15:C21)</f>
        <v>6</v>
      </c>
      <c r="D22" s="177"/>
      <c r="E22" s="177"/>
      <c r="F22" s="177"/>
      <c r="G22" s="177"/>
      <c r="H22" s="217">
        <f>SUM(H15:H21)</f>
        <v>9</v>
      </c>
      <c r="I22" s="217"/>
      <c r="J22" s="217"/>
      <c r="K22" s="117"/>
      <c r="L22" s="117"/>
      <c r="M22" s="117"/>
      <c r="N22" s="117"/>
      <c r="O22" s="117"/>
      <c r="P22" s="117"/>
      <c r="Q22" s="117"/>
      <c r="R22" s="117"/>
      <c r="S22" s="117"/>
    </row>
    <row r="23" spans="1:19" s="2" customFormat="1" ht="11.25">
      <c r="A23" s="117"/>
      <c r="B23" s="114" t="s">
        <v>54</v>
      </c>
      <c r="C23" s="140"/>
      <c r="D23" s="140"/>
      <c r="E23" s="114"/>
      <c r="F23" s="114"/>
      <c r="G23" s="140">
        <f>SUM(G15:G21)</f>
        <v>996</v>
      </c>
      <c r="H23" s="38"/>
      <c r="I23" s="107"/>
      <c r="J23" s="38">
        <f>SUM(J15:J21)</f>
        <v>1224</v>
      </c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2" customFormat="1" ht="12" thickBot="1">
      <c r="A24" s="117"/>
      <c r="B24" s="117"/>
      <c r="C24" s="167"/>
      <c r="D24" s="167"/>
      <c r="E24" s="117"/>
      <c r="F24" s="117"/>
      <c r="G24" s="117"/>
      <c r="H24" s="117"/>
      <c r="I24" s="167"/>
      <c r="J24" s="117"/>
      <c r="K24" s="117"/>
      <c r="L24" s="117"/>
      <c r="M24" s="167"/>
      <c r="N24" s="117"/>
      <c r="O24" s="117"/>
      <c r="P24" s="117"/>
      <c r="Q24" s="117"/>
      <c r="R24" s="117"/>
      <c r="S24" s="117"/>
    </row>
    <row r="25" spans="1:19" s="2" customFormat="1" ht="25.5" customHeight="1" thickBot="1">
      <c r="A25" s="192"/>
      <c r="B25" s="168"/>
      <c r="C25" s="242" t="s">
        <v>27</v>
      </c>
      <c r="D25" s="243"/>
      <c r="E25" s="243"/>
      <c r="F25" s="243"/>
      <c r="G25" s="244"/>
      <c r="H25" s="235" t="s">
        <v>49</v>
      </c>
      <c r="I25" s="236"/>
      <c r="J25" s="237"/>
      <c r="K25" s="248" t="s">
        <v>7</v>
      </c>
      <c r="L25" s="249"/>
      <c r="M25" s="249"/>
      <c r="N25" s="249"/>
      <c r="O25" s="117"/>
      <c r="P25" s="117"/>
      <c r="Q25" s="117"/>
      <c r="R25" s="117"/>
      <c r="S25" s="117"/>
    </row>
    <row r="26" spans="1:19" s="2" customFormat="1" ht="23.25" thickBot="1">
      <c r="A26" s="166" t="s">
        <v>30</v>
      </c>
      <c r="B26" s="169"/>
      <c r="C26" s="245" t="s">
        <v>32</v>
      </c>
      <c r="D26" s="246"/>
      <c r="E26" s="247"/>
      <c r="F26" s="170" t="s">
        <v>33</v>
      </c>
      <c r="G26" s="143" t="s">
        <v>55</v>
      </c>
      <c r="H26" s="210"/>
      <c r="I26" s="211"/>
      <c r="J26" s="212" t="s">
        <v>57</v>
      </c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2" customFormat="1" ht="11.25">
      <c r="A27" s="117"/>
      <c r="B27" s="113" t="s">
        <v>56</v>
      </c>
      <c r="C27" s="176"/>
      <c r="D27" s="147"/>
      <c r="E27" s="171">
        <v>0</v>
      </c>
      <c r="F27" s="131">
        <v>1</v>
      </c>
      <c r="G27" s="141">
        <v>180</v>
      </c>
      <c r="H27" s="37"/>
      <c r="I27" s="213"/>
      <c r="J27" s="208">
        <v>180</v>
      </c>
      <c r="K27" s="117" t="s">
        <v>214</v>
      </c>
      <c r="L27" s="117"/>
      <c r="M27" s="117"/>
      <c r="N27" s="117"/>
      <c r="O27" s="117"/>
      <c r="P27" s="117"/>
      <c r="Q27" s="117"/>
      <c r="R27" s="117"/>
      <c r="S27" s="117"/>
    </row>
    <row r="28" spans="1:19" s="2" customFormat="1" ht="11.25">
      <c r="A28" s="117"/>
      <c r="B28" s="113" t="s">
        <v>58</v>
      </c>
      <c r="C28" s="172"/>
      <c r="D28" s="147"/>
      <c r="E28" s="171">
        <v>0</v>
      </c>
      <c r="F28" s="131">
        <v>1</v>
      </c>
      <c r="G28" s="132">
        <v>100</v>
      </c>
      <c r="H28" s="37"/>
      <c r="I28" s="213"/>
      <c r="J28" s="208">
        <v>100</v>
      </c>
      <c r="K28" s="117"/>
      <c r="L28" s="117"/>
      <c r="M28" s="117"/>
      <c r="N28" s="117"/>
      <c r="O28" s="117"/>
      <c r="P28" s="117"/>
      <c r="Q28" s="117"/>
      <c r="R28" s="117"/>
      <c r="S28" s="117"/>
    </row>
    <row r="29" spans="1:19" s="2" customFormat="1" ht="11.25">
      <c r="A29" s="117"/>
      <c r="B29" s="113" t="s">
        <v>61</v>
      </c>
      <c r="C29" s="172"/>
      <c r="D29" s="147"/>
      <c r="E29" s="171">
        <v>0</v>
      </c>
      <c r="F29" s="131">
        <v>1</v>
      </c>
      <c r="G29" s="132">
        <v>150</v>
      </c>
      <c r="H29" s="37"/>
      <c r="I29" s="213"/>
      <c r="J29" s="208">
        <v>150</v>
      </c>
      <c r="K29" s="117" t="s">
        <v>273</v>
      </c>
      <c r="L29" s="117"/>
      <c r="M29" s="117"/>
      <c r="N29" s="117"/>
      <c r="O29" s="117"/>
      <c r="P29" s="117"/>
      <c r="Q29" s="117"/>
      <c r="R29" s="117"/>
      <c r="S29" s="117"/>
    </row>
    <row r="30" spans="1:19" s="2" customFormat="1" ht="11.25">
      <c r="A30" s="117"/>
      <c r="B30" s="113" t="s">
        <v>21</v>
      </c>
      <c r="C30" s="172"/>
      <c r="D30" s="147"/>
      <c r="E30" s="171">
        <v>0</v>
      </c>
      <c r="F30" s="131">
        <v>1</v>
      </c>
      <c r="G30" s="132">
        <v>150</v>
      </c>
      <c r="H30" s="37"/>
      <c r="I30" s="213"/>
      <c r="J30" s="208">
        <v>150</v>
      </c>
      <c r="K30" s="117" t="s">
        <v>274</v>
      </c>
      <c r="L30" s="117"/>
      <c r="M30" s="117"/>
      <c r="N30" s="117"/>
      <c r="O30" s="117"/>
      <c r="P30" s="117"/>
      <c r="Q30" s="117"/>
      <c r="R30" s="117"/>
      <c r="S30" s="117"/>
    </row>
    <row r="31" spans="1:19" s="2" customFormat="1" ht="11.25">
      <c r="A31" s="117"/>
      <c r="B31" s="113" t="s">
        <v>20</v>
      </c>
      <c r="C31" s="172"/>
      <c r="D31" s="147"/>
      <c r="E31" s="171">
        <v>0</v>
      </c>
      <c r="F31" s="131">
        <v>1</v>
      </c>
      <c r="G31" s="132">
        <v>360</v>
      </c>
      <c r="H31" s="37"/>
      <c r="I31" s="213"/>
      <c r="J31" s="208">
        <v>360</v>
      </c>
      <c r="K31" s="117" t="s">
        <v>215</v>
      </c>
      <c r="L31" s="117"/>
      <c r="M31" s="117"/>
      <c r="N31" s="117"/>
      <c r="O31" s="117"/>
      <c r="P31" s="117"/>
      <c r="Q31" s="117"/>
      <c r="R31" s="117"/>
      <c r="S31" s="117"/>
    </row>
    <row r="32" spans="1:19" s="2" customFormat="1" ht="11.25">
      <c r="A32" s="117"/>
      <c r="B32" s="114" t="s">
        <v>60</v>
      </c>
      <c r="C32" s="193"/>
      <c r="D32" s="140"/>
      <c r="E32" s="194">
        <v>0</v>
      </c>
      <c r="F32" s="133">
        <v>1</v>
      </c>
      <c r="G32" s="136">
        <v>60</v>
      </c>
      <c r="H32" s="37"/>
      <c r="I32" s="213"/>
      <c r="J32" s="208">
        <f>SUM(G32*F32)</f>
        <v>60</v>
      </c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s="2" customFormat="1" ht="12" thickBot="1">
      <c r="A33" s="118"/>
      <c r="B33" s="118" t="s">
        <v>59</v>
      </c>
      <c r="C33" s="195"/>
      <c r="D33" s="196"/>
      <c r="E33" s="197">
        <v>0</v>
      </c>
      <c r="F33" s="198">
        <v>1</v>
      </c>
      <c r="G33" s="142">
        <v>60</v>
      </c>
      <c r="H33" s="37"/>
      <c r="I33" s="214"/>
      <c r="J33" s="215">
        <f>SUM(G33*F33)</f>
        <v>60</v>
      </c>
      <c r="K33" s="117"/>
      <c r="L33" s="117"/>
      <c r="M33" s="117"/>
      <c r="N33" s="117"/>
      <c r="O33" s="117"/>
      <c r="P33" s="117"/>
      <c r="Q33" s="117"/>
      <c r="R33" s="117"/>
      <c r="S33" s="117"/>
    </row>
    <row r="34" spans="1:19" s="2" customFormat="1" ht="11.25">
      <c r="A34" s="117"/>
      <c r="B34" s="199" t="s">
        <v>11</v>
      </c>
      <c r="C34" s="165"/>
      <c r="D34" s="165"/>
      <c r="E34" s="165"/>
      <c r="F34" s="165"/>
      <c r="G34" s="177">
        <f>SUM(G27:G33)</f>
        <v>1060</v>
      </c>
      <c r="H34" s="216"/>
      <c r="I34" s="104"/>
      <c r="J34" s="217">
        <f>SUM(J27:J33)</f>
        <v>1060</v>
      </c>
      <c r="K34" s="165"/>
      <c r="L34" s="165"/>
      <c r="M34" s="165"/>
      <c r="N34" s="165"/>
      <c r="O34" s="117"/>
      <c r="P34" s="117"/>
      <c r="Q34" s="117"/>
      <c r="R34" s="117"/>
      <c r="S34" s="117"/>
    </row>
    <row r="35" spans="1:19" s="2" customFormat="1" ht="11.25">
      <c r="A35" s="117"/>
      <c r="B35" s="117"/>
      <c r="C35" s="117"/>
      <c r="D35" s="117"/>
      <c r="E35" s="117"/>
      <c r="F35" s="117"/>
      <c r="G35" s="117"/>
      <c r="H35" s="36"/>
      <c r="I35" s="36"/>
      <c r="J35" s="36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s="2" customFormat="1" ht="11.25">
      <c r="A36" s="117"/>
      <c r="B36" s="173" t="s">
        <v>12</v>
      </c>
      <c r="C36" s="173"/>
      <c r="D36" s="173"/>
      <c r="E36" s="173"/>
      <c r="F36" s="173"/>
      <c r="G36" s="182">
        <f>SUM(G23+G34)</f>
        <v>2056</v>
      </c>
      <c r="H36" s="218"/>
      <c r="I36" s="218"/>
      <c r="J36" s="218">
        <f>SUM(J23+J34)</f>
        <v>2284</v>
      </c>
      <c r="K36" s="173"/>
      <c r="M36" s="173"/>
      <c r="N36" s="265"/>
      <c r="O36" s="117"/>
      <c r="P36" s="117"/>
      <c r="Q36" s="117"/>
      <c r="R36" s="117"/>
      <c r="S36" s="117"/>
    </row>
    <row r="37" spans="1:19" s="2" customFormat="1" ht="11.25">
      <c r="A37" s="117"/>
      <c r="B37" s="117" t="s">
        <v>14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s="2" customFormat="1" ht="12" thickBot="1">
      <c r="A38" s="117"/>
      <c r="B38" s="115" t="s">
        <v>19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s="2" customFormat="1" ht="11.25">
      <c r="A39" s="117"/>
      <c r="B39" s="117" t="s">
        <v>63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1:19" s="2" customFormat="1" ht="11.25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1:19" s="2" customFormat="1" ht="11.25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1:19" s="2" customFormat="1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86" t="s">
        <v>5</v>
      </c>
      <c r="O42" s="117"/>
      <c r="P42" s="117"/>
      <c r="Q42" s="117"/>
      <c r="R42" s="117"/>
      <c r="S42" s="117"/>
    </row>
    <row r="43" spans="1:19" s="2" customFormat="1">
      <c r="A43" s="117"/>
      <c r="B43" s="117"/>
      <c r="C43" s="117"/>
      <c r="D43" s="117"/>
      <c r="E43" s="148"/>
      <c r="F43" s="148"/>
      <c r="G43" s="148"/>
      <c r="H43" s="148"/>
      <c r="I43" s="117"/>
      <c r="J43" s="117"/>
      <c r="K43" s="117"/>
      <c r="L43" s="148"/>
      <c r="M43" s="148"/>
      <c r="N43" s="187">
        <v>40525</v>
      </c>
      <c r="O43" s="117"/>
      <c r="P43" s="117"/>
      <c r="Q43" s="117"/>
      <c r="R43" s="117"/>
      <c r="S43" s="117"/>
    </row>
    <row r="44" spans="1:19" s="2" customFormat="1">
      <c r="A44" s="148"/>
      <c r="B44" s="149"/>
      <c r="C44" s="149"/>
      <c r="D44" s="149"/>
      <c r="E44" s="148"/>
      <c r="F44" s="148"/>
      <c r="G44" s="148"/>
      <c r="H44" s="148"/>
      <c r="I44" s="117"/>
      <c r="J44" s="117"/>
      <c r="K44" s="117"/>
      <c r="L44" s="148"/>
      <c r="M44" s="148"/>
      <c r="N44" s="148"/>
      <c r="O44" s="117"/>
      <c r="P44" s="117"/>
      <c r="Q44" s="117"/>
      <c r="R44" s="117"/>
      <c r="S44" s="117"/>
    </row>
    <row r="45" spans="1:19" s="2" customFormat="1">
      <c r="A45" s="148"/>
      <c r="B45" s="149" t="s">
        <v>3</v>
      </c>
      <c r="C45" s="185" t="s">
        <v>63</v>
      </c>
      <c r="D45" s="185"/>
      <c r="E45" s="152"/>
      <c r="F45" s="152"/>
      <c r="G45" s="185"/>
      <c r="H45" s="148"/>
      <c r="I45" s="148"/>
      <c r="J45" s="148"/>
      <c r="K45" s="148"/>
      <c r="L45" s="148"/>
      <c r="M45" s="148"/>
      <c r="N45" s="148"/>
      <c r="O45" s="117"/>
      <c r="P45" s="117"/>
      <c r="Q45" s="117"/>
      <c r="R45" s="117"/>
      <c r="S45" s="117"/>
    </row>
    <row r="46" spans="1:19" s="2" customFormat="1">
      <c r="A46" s="148"/>
      <c r="B46" s="117" t="s">
        <v>277</v>
      </c>
      <c r="C46" s="266">
        <v>864</v>
      </c>
      <c r="D46" s="117"/>
      <c r="E46" s="152"/>
      <c r="F46" s="152"/>
      <c r="G46" s="153"/>
      <c r="H46" s="117"/>
      <c r="I46" s="117"/>
      <c r="J46" s="117"/>
      <c r="K46" s="117"/>
      <c r="L46" s="117"/>
      <c r="M46" s="117"/>
      <c r="N46" s="148"/>
      <c r="O46" s="117"/>
      <c r="P46" s="117"/>
      <c r="Q46" s="117"/>
      <c r="R46" s="117"/>
      <c r="S46" s="117"/>
    </row>
    <row r="47" spans="1:19" s="2" customFormat="1" ht="13.5" thickBot="1">
      <c r="A47" s="112"/>
      <c r="B47" s="185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</row>
    <row r="48" spans="1:19" s="2" customFormat="1">
      <c r="A48" s="154"/>
      <c r="B48" s="155"/>
      <c r="C48" s="232" t="s">
        <v>27</v>
      </c>
      <c r="D48" s="233"/>
      <c r="E48" s="233"/>
      <c r="F48" s="233"/>
      <c r="G48" s="234"/>
      <c r="H48" s="235" t="s">
        <v>49</v>
      </c>
      <c r="I48" s="236"/>
      <c r="J48" s="237"/>
      <c r="K48" s="156"/>
      <c r="L48" s="157"/>
      <c r="M48" s="157"/>
      <c r="N48" s="158"/>
      <c r="O48" s="117"/>
      <c r="P48" s="117"/>
      <c r="Q48" s="117"/>
      <c r="R48" s="117"/>
      <c r="S48" s="117"/>
    </row>
    <row r="49" spans="1:19" s="2" customFormat="1" ht="23.25" thickBot="1">
      <c r="A49" s="159" t="s">
        <v>25</v>
      </c>
      <c r="B49" s="160"/>
      <c r="C49" s="161" t="s">
        <v>15</v>
      </c>
      <c r="D49" s="161" t="s">
        <v>51</v>
      </c>
      <c r="E49" s="162" t="s">
        <v>50</v>
      </c>
      <c r="F49" s="161" t="s">
        <v>16</v>
      </c>
      <c r="G49" s="161" t="s">
        <v>29</v>
      </c>
      <c r="H49" s="204" t="s">
        <v>15</v>
      </c>
      <c r="I49" s="205" t="s">
        <v>28</v>
      </c>
      <c r="J49" s="205" t="s">
        <v>29</v>
      </c>
      <c r="K49" s="229" t="s">
        <v>7</v>
      </c>
      <c r="L49" s="230"/>
      <c r="M49" s="230"/>
      <c r="N49" s="231"/>
      <c r="O49" s="117"/>
      <c r="P49" s="117"/>
      <c r="Q49" s="117"/>
      <c r="R49" s="117"/>
      <c r="S49" s="117"/>
    </row>
    <row r="50" spans="1:19">
      <c r="A50" s="153"/>
      <c r="B50" s="153"/>
      <c r="C50" s="129"/>
      <c r="D50" s="129"/>
      <c r="E50" s="129"/>
      <c r="F50" s="129"/>
      <c r="G50" s="130"/>
      <c r="H50" s="26"/>
      <c r="I50" s="26"/>
      <c r="J50" s="35"/>
      <c r="K50" s="163"/>
      <c r="L50" s="117"/>
      <c r="M50" s="117"/>
      <c r="N50" s="117"/>
      <c r="O50" s="148"/>
      <c r="P50" s="148"/>
      <c r="Q50" s="148"/>
      <c r="R50" s="148"/>
      <c r="S50" s="148"/>
    </row>
    <row r="51" spans="1:19" ht="13.5" thickBot="1">
      <c r="A51" s="115" t="s">
        <v>24</v>
      </c>
      <c r="B51" s="115"/>
      <c r="C51" s="137"/>
      <c r="D51" s="137"/>
      <c r="E51" s="137"/>
      <c r="F51" s="137"/>
      <c r="G51" s="138"/>
      <c r="H51" s="206"/>
      <c r="I51" s="206"/>
      <c r="J51" s="207"/>
      <c r="K51" s="118"/>
      <c r="L51" s="118"/>
      <c r="M51" s="117"/>
      <c r="N51" s="117"/>
      <c r="O51" s="148"/>
      <c r="P51" s="148"/>
      <c r="Q51" s="148"/>
      <c r="R51" s="148"/>
      <c r="S51" s="148"/>
    </row>
    <row r="52" spans="1:19">
      <c r="A52" s="112"/>
      <c r="B52" s="113" t="s">
        <v>64</v>
      </c>
      <c r="C52" s="131">
        <v>1</v>
      </c>
      <c r="D52" s="131">
        <v>1</v>
      </c>
      <c r="E52" s="131"/>
      <c r="F52" s="131">
        <v>180</v>
      </c>
      <c r="G52" s="132">
        <f>SUM(D52*F52)</f>
        <v>180</v>
      </c>
      <c r="H52" s="30">
        <v>3</v>
      </c>
      <c r="I52" s="30">
        <v>180</v>
      </c>
      <c r="J52" s="208">
        <f>SUM(H52*I52)</f>
        <v>540</v>
      </c>
      <c r="K52" s="117"/>
      <c r="L52" s="164"/>
      <c r="M52" s="164"/>
      <c r="N52" s="164"/>
      <c r="O52" s="148"/>
      <c r="P52" s="148"/>
      <c r="Q52" s="148"/>
      <c r="R52" s="148"/>
      <c r="S52" s="148"/>
    </row>
    <row r="53" spans="1:19">
      <c r="A53" s="112"/>
      <c r="B53" s="114" t="s">
        <v>133</v>
      </c>
      <c r="C53" s="133">
        <v>1</v>
      </c>
      <c r="D53" s="133">
        <v>1</v>
      </c>
      <c r="E53" s="133"/>
      <c r="F53" s="131">
        <v>120</v>
      </c>
      <c r="G53" s="132">
        <f>SUM(D53*F53)</f>
        <v>120</v>
      </c>
      <c r="H53" s="30">
        <v>3</v>
      </c>
      <c r="I53" s="30">
        <v>120</v>
      </c>
      <c r="J53" s="209">
        <f>SUM(H53*I53)</f>
        <v>360</v>
      </c>
      <c r="K53" s="117"/>
      <c r="L53" s="117"/>
      <c r="M53" s="117"/>
      <c r="N53" s="117"/>
      <c r="O53" s="148"/>
      <c r="P53" s="148"/>
      <c r="Q53" s="148"/>
      <c r="R53" s="148"/>
      <c r="S53" s="148"/>
    </row>
    <row r="54" spans="1:19">
      <c r="A54" s="112"/>
      <c r="B54" s="113" t="s">
        <v>134</v>
      </c>
      <c r="C54" s="131">
        <v>1</v>
      </c>
      <c r="D54" s="131"/>
      <c r="E54" s="131">
        <v>1</v>
      </c>
      <c r="F54" s="131">
        <v>48</v>
      </c>
      <c r="G54" s="132">
        <v>48</v>
      </c>
      <c r="H54" s="30">
        <v>3</v>
      </c>
      <c r="I54" s="30">
        <v>48</v>
      </c>
      <c r="J54" s="31">
        <f t="shared" ref="J54:J59" si="1">SUM(H54*I54)</f>
        <v>144</v>
      </c>
      <c r="K54" s="117"/>
      <c r="L54" s="117"/>
      <c r="M54" s="117"/>
      <c r="N54" s="117"/>
      <c r="O54" s="148"/>
      <c r="P54" s="148"/>
      <c r="Q54" s="148"/>
      <c r="R54" s="148"/>
      <c r="S54" s="148"/>
    </row>
    <row r="55" spans="1:19">
      <c r="A55" s="112"/>
      <c r="B55" s="114" t="s">
        <v>65</v>
      </c>
      <c r="C55" s="133">
        <v>1</v>
      </c>
      <c r="D55" s="133"/>
      <c r="E55" s="133">
        <v>1</v>
      </c>
      <c r="F55" s="133">
        <v>48</v>
      </c>
      <c r="G55" s="132">
        <f t="shared" ref="G55:G58" si="2">E55*F55</f>
        <v>48</v>
      </c>
      <c r="H55" s="32">
        <v>3</v>
      </c>
      <c r="I55" s="32">
        <v>48</v>
      </c>
      <c r="J55" s="209">
        <f t="shared" si="1"/>
        <v>144</v>
      </c>
      <c r="K55" s="117"/>
      <c r="L55" s="117"/>
      <c r="M55" s="117"/>
      <c r="N55" s="117"/>
      <c r="O55" s="148"/>
      <c r="P55" s="148"/>
      <c r="Q55" s="148"/>
      <c r="R55" s="148"/>
      <c r="S55" s="148"/>
    </row>
    <row r="56" spans="1:19">
      <c r="A56" s="112"/>
      <c r="B56" s="114" t="s">
        <v>66</v>
      </c>
      <c r="C56" s="133">
        <v>1</v>
      </c>
      <c r="D56" s="133"/>
      <c r="E56" s="133">
        <v>1</v>
      </c>
      <c r="F56" s="133">
        <v>48</v>
      </c>
      <c r="G56" s="132">
        <f t="shared" si="2"/>
        <v>48</v>
      </c>
      <c r="H56" s="32">
        <v>2</v>
      </c>
      <c r="I56" s="32">
        <v>48</v>
      </c>
      <c r="J56" s="209">
        <f t="shared" si="1"/>
        <v>96</v>
      </c>
      <c r="K56" s="117"/>
      <c r="L56" s="117"/>
      <c r="M56" s="117"/>
      <c r="N56" s="117"/>
      <c r="O56" s="148"/>
      <c r="P56" s="148"/>
      <c r="Q56" s="148"/>
      <c r="R56" s="148"/>
      <c r="S56" s="148"/>
    </row>
    <row r="57" spans="1:19">
      <c r="A57" s="112"/>
      <c r="B57" s="114" t="s">
        <v>67</v>
      </c>
      <c r="C57" s="133">
        <v>1</v>
      </c>
      <c r="D57" s="133"/>
      <c r="E57" s="133">
        <v>1</v>
      </c>
      <c r="F57" s="133">
        <v>48</v>
      </c>
      <c r="G57" s="132">
        <f t="shared" si="2"/>
        <v>48</v>
      </c>
      <c r="H57" s="32">
        <v>3</v>
      </c>
      <c r="I57" s="32">
        <v>48</v>
      </c>
      <c r="J57" s="209">
        <f t="shared" si="1"/>
        <v>144</v>
      </c>
      <c r="K57" s="117"/>
      <c r="L57" s="117"/>
      <c r="M57" s="117"/>
      <c r="N57" s="117"/>
      <c r="O57" s="148"/>
      <c r="P57" s="148"/>
      <c r="Q57" s="148"/>
      <c r="R57" s="148"/>
      <c r="S57" s="148"/>
    </row>
    <row r="58" spans="1:19">
      <c r="A58" s="112"/>
      <c r="B58" s="114" t="s">
        <v>68</v>
      </c>
      <c r="C58" s="133">
        <v>1</v>
      </c>
      <c r="D58" s="144"/>
      <c r="E58" s="133">
        <v>1</v>
      </c>
      <c r="F58" s="133">
        <v>48</v>
      </c>
      <c r="G58" s="132">
        <f t="shared" si="2"/>
        <v>48</v>
      </c>
      <c r="H58" s="219">
        <v>3</v>
      </c>
      <c r="I58" s="32">
        <v>48</v>
      </c>
      <c r="J58" s="209">
        <f t="shared" si="1"/>
        <v>144</v>
      </c>
      <c r="K58" s="117"/>
      <c r="L58" s="117"/>
      <c r="M58" s="117"/>
      <c r="N58" s="117"/>
      <c r="O58" s="148"/>
      <c r="P58" s="148"/>
      <c r="Q58" s="148"/>
      <c r="R58" s="148"/>
      <c r="S58" s="148"/>
    </row>
    <row r="59" spans="1:19" ht="13.5" thickBot="1">
      <c r="A59" s="115" t="s">
        <v>1</v>
      </c>
      <c r="B59" s="118" t="s">
        <v>69</v>
      </c>
      <c r="C59" s="198">
        <v>1</v>
      </c>
      <c r="D59" s="137"/>
      <c r="E59" s="133">
        <v>1</v>
      </c>
      <c r="F59" s="133">
        <v>48</v>
      </c>
      <c r="G59" s="132">
        <f t="shared" ref="G59" si="3">E59*F59</f>
        <v>48</v>
      </c>
      <c r="H59" s="42">
        <v>1</v>
      </c>
      <c r="I59" s="42">
        <v>48</v>
      </c>
      <c r="J59" s="128">
        <f t="shared" si="1"/>
        <v>48</v>
      </c>
      <c r="K59" s="118"/>
      <c r="L59" s="118"/>
      <c r="M59" s="118"/>
      <c r="N59" s="118"/>
      <c r="O59" s="148"/>
      <c r="P59" s="148"/>
      <c r="Q59" s="148"/>
      <c r="R59" s="148"/>
      <c r="S59" s="148"/>
    </row>
    <row r="60" spans="1:19">
      <c r="A60" s="117"/>
      <c r="B60" s="165" t="s">
        <v>8</v>
      </c>
      <c r="C60" s="177">
        <f>SUM(C52:C59)</f>
        <v>8</v>
      </c>
      <c r="D60" s="177"/>
      <c r="E60" s="177"/>
      <c r="F60" s="177"/>
      <c r="G60" s="177"/>
      <c r="H60" s="217">
        <f>SUM(H52:H59)</f>
        <v>21</v>
      </c>
      <c r="I60" s="217"/>
      <c r="J60" s="217"/>
      <c r="K60" s="117"/>
      <c r="L60" s="117"/>
      <c r="M60" s="117"/>
      <c r="N60" s="117"/>
      <c r="O60" s="148"/>
      <c r="P60" s="148"/>
      <c r="Q60" s="148"/>
      <c r="R60" s="148"/>
      <c r="S60" s="148"/>
    </row>
    <row r="61" spans="1:19">
      <c r="A61" s="117"/>
      <c r="B61" s="114" t="s">
        <v>54</v>
      </c>
      <c r="C61" s="140"/>
      <c r="D61" s="140"/>
      <c r="E61" s="114"/>
      <c r="F61" s="114"/>
      <c r="G61" s="140">
        <f>SUM(G52:G59)</f>
        <v>588</v>
      </c>
      <c r="H61" s="38"/>
      <c r="I61" s="107"/>
      <c r="J61" s="38">
        <f>SUM(J52:J59)</f>
        <v>1620</v>
      </c>
      <c r="K61" s="117"/>
      <c r="L61" s="117"/>
      <c r="M61" s="117"/>
      <c r="N61" s="117"/>
      <c r="O61" s="148"/>
      <c r="P61" s="148"/>
      <c r="Q61" s="148"/>
      <c r="R61" s="148"/>
      <c r="S61" s="148"/>
    </row>
    <row r="62" spans="1:19" ht="13.5" thickBot="1">
      <c r="A62" s="117"/>
      <c r="B62" s="117"/>
      <c r="C62" s="167"/>
      <c r="D62" s="167"/>
      <c r="E62" s="117"/>
      <c r="F62" s="117"/>
      <c r="G62" s="117"/>
      <c r="H62" s="117"/>
      <c r="I62" s="167"/>
      <c r="J62" s="117"/>
      <c r="K62" s="117"/>
      <c r="L62" s="117"/>
      <c r="M62" s="167"/>
      <c r="N62" s="117"/>
      <c r="O62" s="148"/>
      <c r="P62" s="148"/>
      <c r="Q62" s="148"/>
      <c r="R62" s="148"/>
      <c r="S62" s="148"/>
    </row>
    <row r="63" spans="1:19" ht="13.5" thickBot="1">
      <c r="A63" s="192"/>
      <c r="B63" s="168"/>
      <c r="C63" s="242" t="s">
        <v>27</v>
      </c>
      <c r="D63" s="243"/>
      <c r="E63" s="243"/>
      <c r="F63" s="243"/>
      <c r="G63" s="244"/>
      <c r="H63" s="235" t="s">
        <v>49</v>
      </c>
      <c r="I63" s="236"/>
      <c r="J63" s="237"/>
      <c r="K63" s="248" t="s">
        <v>7</v>
      </c>
      <c r="L63" s="249"/>
      <c r="M63" s="249"/>
      <c r="N63" s="249"/>
      <c r="O63" s="148"/>
      <c r="P63" s="148"/>
      <c r="Q63" s="148"/>
      <c r="R63" s="148"/>
      <c r="S63" s="148"/>
    </row>
    <row r="64" spans="1:19" ht="23.25" thickBot="1">
      <c r="A64" s="166" t="s">
        <v>30</v>
      </c>
      <c r="B64" s="169"/>
      <c r="C64" s="245" t="s">
        <v>32</v>
      </c>
      <c r="D64" s="246"/>
      <c r="E64" s="247"/>
      <c r="F64" s="170" t="s">
        <v>33</v>
      </c>
      <c r="G64" s="143" t="s">
        <v>55</v>
      </c>
      <c r="H64" s="210"/>
      <c r="I64" s="211"/>
      <c r="J64" s="212" t="s">
        <v>57</v>
      </c>
      <c r="K64" s="117"/>
      <c r="L64" s="117"/>
      <c r="M64" s="117"/>
      <c r="N64" s="117"/>
      <c r="O64" s="148"/>
      <c r="P64" s="148"/>
      <c r="Q64" s="148"/>
      <c r="R64" s="148"/>
      <c r="S64" s="148"/>
    </row>
    <row r="65" spans="1:19">
      <c r="A65" s="117"/>
      <c r="B65" s="113" t="s">
        <v>56</v>
      </c>
      <c r="C65" s="176"/>
      <c r="D65" s="147"/>
      <c r="E65" s="171">
        <v>0</v>
      </c>
      <c r="F65" s="131">
        <v>1</v>
      </c>
      <c r="G65" s="141">
        <v>120</v>
      </c>
      <c r="H65" s="220"/>
      <c r="I65" s="213"/>
      <c r="J65" s="208">
        <v>120</v>
      </c>
      <c r="K65" s="117" t="s">
        <v>272</v>
      </c>
      <c r="L65" s="117"/>
      <c r="M65" s="117"/>
      <c r="N65" s="117"/>
      <c r="O65" s="148"/>
      <c r="P65" s="148"/>
      <c r="Q65" s="148"/>
      <c r="R65" s="148"/>
      <c r="S65" s="148"/>
    </row>
    <row r="66" spans="1:19">
      <c r="A66" s="117"/>
      <c r="B66" s="113" t="s">
        <v>71</v>
      </c>
      <c r="C66" s="172"/>
      <c r="D66" s="147"/>
      <c r="E66" s="171">
        <v>0</v>
      </c>
      <c r="F66" s="131">
        <v>1</v>
      </c>
      <c r="G66" s="132">
        <v>150</v>
      </c>
      <c r="H66" s="220"/>
      <c r="I66" s="213"/>
      <c r="J66" s="208">
        <v>150</v>
      </c>
      <c r="K66" s="117" t="s">
        <v>273</v>
      </c>
      <c r="L66" s="117"/>
      <c r="M66" s="117"/>
      <c r="N66" s="117"/>
      <c r="O66" s="148"/>
      <c r="P66" s="148"/>
      <c r="Q66" s="148"/>
      <c r="R66" s="148"/>
      <c r="S66" s="148"/>
    </row>
    <row r="67" spans="1:19" ht="13.5" thickBot="1">
      <c r="A67" s="117"/>
      <c r="B67" s="113" t="s">
        <v>20</v>
      </c>
      <c r="C67" s="172"/>
      <c r="D67" s="147"/>
      <c r="E67" s="171">
        <v>0</v>
      </c>
      <c r="F67" s="131">
        <v>1</v>
      </c>
      <c r="G67" s="132">
        <v>120</v>
      </c>
      <c r="H67" s="220"/>
      <c r="I67" s="213"/>
      <c r="J67" s="208">
        <v>120</v>
      </c>
      <c r="K67" s="117" t="s">
        <v>216</v>
      </c>
      <c r="L67" s="117"/>
      <c r="M67" s="117"/>
      <c r="N67" s="117"/>
      <c r="O67" s="148"/>
      <c r="P67" s="148"/>
      <c r="Q67" s="148"/>
      <c r="R67" s="148"/>
      <c r="S67" s="148"/>
    </row>
    <row r="68" spans="1:19">
      <c r="A68" s="117"/>
      <c r="B68" s="165" t="s">
        <v>11</v>
      </c>
      <c r="C68" s="165"/>
      <c r="D68" s="165"/>
      <c r="E68" s="165"/>
      <c r="F68" s="165"/>
      <c r="G68" s="177">
        <f>SUM(G65:G67)</f>
        <v>390</v>
      </c>
      <c r="H68" s="216"/>
      <c r="I68" s="104"/>
      <c r="J68" s="217">
        <f>SUM(J65:J67)</f>
        <v>390</v>
      </c>
      <c r="K68" s="165"/>
      <c r="L68" s="165"/>
      <c r="M68" s="165"/>
      <c r="N68" s="165"/>
      <c r="O68" s="148"/>
      <c r="P68" s="148"/>
      <c r="Q68" s="148"/>
      <c r="R68" s="148"/>
      <c r="S68" s="148"/>
    </row>
    <row r="69" spans="1:19">
      <c r="A69" s="117"/>
      <c r="B69" s="117"/>
      <c r="C69" s="117"/>
      <c r="D69" s="117"/>
      <c r="E69" s="117"/>
      <c r="F69" s="117"/>
      <c r="G69" s="117"/>
      <c r="H69" s="36"/>
      <c r="I69" s="36"/>
      <c r="J69" s="36"/>
      <c r="K69" s="117"/>
      <c r="L69" s="117"/>
      <c r="M69" s="117"/>
      <c r="N69" s="117"/>
      <c r="O69" s="148"/>
      <c r="P69" s="148"/>
      <c r="Q69" s="148"/>
      <c r="R69" s="148"/>
      <c r="S69" s="148"/>
    </row>
    <row r="70" spans="1:19">
      <c r="A70" s="117"/>
      <c r="B70" s="173" t="s">
        <v>12</v>
      </c>
      <c r="C70" s="173"/>
      <c r="D70" s="173"/>
      <c r="E70" s="173"/>
      <c r="F70" s="173"/>
      <c r="G70" s="182">
        <f>SUM(G61+G68)</f>
        <v>978</v>
      </c>
      <c r="H70" s="218"/>
      <c r="I70" s="218"/>
      <c r="J70" s="218">
        <f>SUM(J61+J68)</f>
        <v>2010</v>
      </c>
      <c r="K70" s="173"/>
      <c r="L70" s="173"/>
      <c r="M70" s="173"/>
      <c r="N70" s="173"/>
      <c r="O70" s="148"/>
      <c r="P70" s="148"/>
      <c r="Q70" s="148"/>
      <c r="R70" s="148"/>
      <c r="S70" s="148"/>
    </row>
    <row r="71" spans="1:19">
      <c r="A71" s="117"/>
      <c r="B71" s="117" t="s">
        <v>14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48"/>
      <c r="P71" s="148"/>
      <c r="Q71" s="148"/>
      <c r="R71" s="148"/>
      <c r="S71" s="148"/>
    </row>
    <row r="72" spans="1:19" ht="13.5" thickBot="1">
      <c r="A72" s="184"/>
      <c r="B72" s="115" t="s">
        <v>19</v>
      </c>
      <c r="C72" s="200"/>
      <c r="D72" s="200"/>
      <c r="E72" s="201"/>
      <c r="F72" s="201"/>
      <c r="G72" s="202"/>
      <c r="H72" s="185"/>
      <c r="I72" s="185"/>
      <c r="J72" s="185"/>
      <c r="K72" s="185"/>
      <c r="L72" s="185"/>
      <c r="M72" s="185"/>
      <c r="N72" s="185"/>
      <c r="O72" s="148"/>
      <c r="P72" s="148"/>
      <c r="Q72" s="148"/>
      <c r="R72" s="148"/>
      <c r="S72" s="148"/>
    </row>
    <row r="73" spans="1:19">
      <c r="A73" s="117"/>
      <c r="B73" s="117" t="s">
        <v>48</v>
      </c>
      <c r="C73" s="203"/>
      <c r="D73" s="203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48"/>
      <c r="P73" s="148"/>
      <c r="Q73" s="148"/>
      <c r="R73" s="148"/>
      <c r="S73" s="148"/>
    </row>
    <row r="74" spans="1:19">
      <c r="A74" s="117"/>
      <c r="B74" s="117"/>
      <c r="C74" s="203"/>
      <c r="D74" s="203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48"/>
      <c r="P74" s="148"/>
      <c r="Q74" s="148"/>
      <c r="R74" s="148"/>
      <c r="S74" s="148"/>
    </row>
    <row r="75" spans="1:19">
      <c r="A75" s="117"/>
      <c r="B75" s="117"/>
      <c r="C75" s="203"/>
      <c r="D75" s="203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48"/>
      <c r="P75" s="148"/>
      <c r="Q75" s="148"/>
      <c r="R75" s="148"/>
      <c r="S75" s="148"/>
    </row>
    <row r="76" spans="1:19" s="2" customFormat="1">
      <c r="A76" s="150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86" t="s">
        <v>5</v>
      </c>
      <c r="O76" s="117"/>
      <c r="P76" s="117"/>
      <c r="Q76" s="117"/>
      <c r="R76" s="117"/>
      <c r="S76" s="117"/>
    </row>
    <row r="77" spans="1:19" s="2" customFormat="1">
      <c r="A77" s="117"/>
      <c r="B77" s="117"/>
      <c r="C77" s="117"/>
      <c r="D77" s="117"/>
      <c r="E77" s="148"/>
      <c r="F77" s="148"/>
      <c r="G77" s="148"/>
      <c r="H77" s="148"/>
      <c r="I77" s="117"/>
      <c r="J77" s="117"/>
      <c r="K77" s="117"/>
      <c r="L77" s="148"/>
      <c r="M77" s="148"/>
      <c r="N77" s="187">
        <v>40525</v>
      </c>
      <c r="O77" s="117"/>
      <c r="P77" s="117"/>
      <c r="Q77" s="117"/>
      <c r="R77" s="117"/>
      <c r="S77" s="117"/>
    </row>
    <row r="78" spans="1:19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</row>
    <row r="79" spans="1:19">
      <c r="A79" s="148"/>
      <c r="B79" s="149" t="s">
        <v>3</v>
      </c>
      <c r="C79" s="185" t="s">
        <v>85</v>
      </c>
      <c r="D79" s="185"/>
      <c r="E79" s="152"/>
      <c r="F79" s="152"/>
      <c r="G79" s="185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</row>
    <row r="80" spans="1:19">
      <c r="A80" s="148"/>
      <c r="B80" s="117" t="s">
        <v>277</v>
      </c>
      <c r="C80" s="267">
        <v>150</v>
      </c>
      <c r="D80" s="267"/>
      <c r="E80" s="267">
        <v>204</v>
      </c>
      <c r="F80" s="152"/>
      <c r="G80" s="153"/>
      <c r="H80" s="148"/>
      <c r="I80" s="148"/>
      <c r="J80" s="148"/>
      <c r="K80" s="148"/>
      <c r="L80" s="117"/>
      <c r="M80" s="117"/>
      <c r="N80" s="148"/>
      <c r="O80" s="148"/>
      <c r="P80" s="148"/>
      <c r="Q80" s="148"/>
      <c r="R80" s="148"/>
      <c r="S80" s="148"/>
    </row>
    <row r="81" spans="1:19" ht="13.5" thickBot="1">
      <c r="A81" s="112"/>
      <c r="B81" s="185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48"/>
      <c r="P81" s="148"/>
      <c r="Q81" s="148"/>
      <c r="R81" s="148"/>
      <c r="S81" s="148"/>
    </row>
    <row r="82" spans="1:19">
      <c r="A82" s="154"/>
      <c r="B82" s="155"/>
      <c r="C82" s="232" t="s">
        <v>27</v>
      </c>
      <c r="D82" s="233"/>
      <c r="E82" s="233"/>
      <c r="F82" s="233"/>
      <c r="G82" s="234"/>
      <c r="H82" s="235" t="s">
        <v>49</v>
      </c>
      <c r="I82" s="236"/>
      <c r="J82" s="237"/>
      <c r="K82" s="156"/>
      <c r="L82" s="157"/>
      <c r="M82" s="157"/>
      <c r="N82" s="158"/>
      <c r="O82" s="148"/>
      <c r="P82" s="148"/>
      <c r="Q82" s="148"/>
      <c r="R82" s="148"/>
      <c r="S82" s="148"/>
    </row>
    <row r="83" spans="1:19" ht="23.25" thickBot="1">
      <c r="A83" s="159" t="s">
        <v>25</v>
      </c>
      <c r="B83" s="160"/>
      <c r="C83" s="161" t="s">
        <v>15</v>
      </c>
      <c r="D83" s="161" t="s">
        <v>51</v>
      </c>
      <c r="E83" s="162" t="s">
        <v>50</v>
      </c>
      <c r="F83" s="161" t="s">
        <v>16</v>
      </c>
      <c r="G83" s="161" t="s">
        <v>29</v>
      </c>
      <c r="H83" s="204" t="s">
        <v>15</v>
      </c>
      <c r="I83" s="205" t="s">
        <v>28</v>
      </c>
      <c r="J83" s="205" t="s">
        <v>29</v>
      </c>
      <c r="K83" s="229" t="s">
        <v>7</v>
      </c>
      <c r="L83" s="230"/>
      <c r="M83" s="230"/>
      <c r="N83" s="231"/>
      <c r="O83" s="148"/>
      <c r="P83" s="148"/>
      <c r="Q83" s="148"/>
      <c r="R83" s="148"/>
      <c r="S83" s="148"/>
    </row>
    <row r="84" spans="1:19">
      <c r="A84" s="153"/>
      <c r="B84" s="153"/>
      <c r="C84" s="129"/>
      <c r="D84" s="129"/>
      <c r="E84" s="129"/>
      <c r="F84" s="129"/>
      <c r="G84" s="130"/>
      <c r="H84" s="26"/>
      <c r="I84" s="26"/>
      <c r="J84" s="35"/>
      <c r="K84" s="163"/>
      <c r="L84" s="117"/>
      <c r="M84" s="117"/>
      <c r="N84" s="117"/>
      <c r="O84" s="148"/>
      <c r="P84" s="148"/>
      <c r="Q84" s="148"/>
      <c r="R84" s="148"/>
      <c r="S84" s="148"/>
    </row>
    <row r="85" spans="1:19" ht="13.5" thickBot="1">
      <c r="A85" s="115" t="s">
        <v>24</v>
      </c>
      <c r="B85" s="115"/>
      <c r="C85" s="137"/>
      <c r="D85" s="137"/>
      <c r="E85" s="137"/>
      <c r="F85" s="137"/>
      <c r="G85" s="138"/>
      <c r="H85" s="206"/>
      <c r="I85" s="206"/>
      <c r="J85" s="207"/>
      <c r="K85" s="118"/>
      <c r="L85" s="118"/>
      <c r="M85" s="117"/>
      <c r="N85" s="117"/>
      <c r="O85" s="148"/>
      <c r="P85" s="148"/>
      <c r="Q85" s="148"/>
      <c r="R85" s="148"/>
      <c r="S85" s="148"/>
    </row>
    <row r="86" spans="1:19">
      <c r="A86" s="112"/>
      <c r="B86" s="145" t="s">
        <v>72</v>
      </c>
      <c r="C86" s="131"/>
      <c r="D86" s="131"/>
      <c r="E86" s="131"/>
      <c r="F86" s="131"/>
      <c r="G86" s="132"/>
      <c r="H86" s="30"/>
      <c r="I86" s="30"/>
      <c r="J86" s="208"/>
      <c r="K86" s="117"/>
      <c r="L86" s="164"/>
      <c r="M86" s="164"/>
      <c r="N86" s="164"/>
      <c r="O86" s="148"/>
      <c r="P86" s="148"/>
      <c r="Q86" s="148"/>
      <c r="R86" s="148"/>
      <c r="S86" s="148"/>
    </row>
    <row r="87" spans="1:19">
      <c r="A87" s="112"/>
      <c r="B87" s="114" t="s">
        <v>73</v>
      </c>
      <c r="C87" s="133">
        <v>1</v>
      </c>
      <c r="D87" s="133">
        <v>1</v>
      </c>
      <c r="E87" s="133"/>
      <c r="F87" s="131">
        <v>180</v>
      </c>
      <c r="G87" s="132">
        <f>SUM(D87*F87)</f>
        <v>180</v>
      </c>
      <c r="H87" s="30">
        <v>1</v>
      </c>
      <c r="I87" s="30">
        <v>180</v>
      </c>
      <c r="J87" s="209">
        <f>SUM(H87*I87)</f>
        <v>180</v>
      </c>
      <c r="K87" s="117"/>
      <c r="L87" s="117"/>
      <c r="M87" s="117"/>
      <c r="N87" s="117"/>
      <c r="O87" s="148"/>
      <c r="P87" s="148"/>
      <c r="Q87" s="148"/>
      <c r="R87" s="148"/>
      <c r="S87" s="148"/>
    </row>
    <row r="88" spans="1:19">
      <c r="A88" s="112"/>
      <c r="B88" s="113" t="s">
        <v>86</v>
      </c>
      <c r="C88" s="131">
        <v>1</v>
      </c>
      <c r="D88" s="131">
        <v>1</v>
      </c>
      <c r="E88" s="131"/>
      <c r="F88" s="131">
        <v>120</v>
      </c>
      <c r="G88" s="132">
        <f>SUM(D88*F88)</f>
        <v>120</v>
      </c>
      <c r="H88" s="30">
        <v>1</v>
      </c>
      <c r="I88" s="30">
        <v>120</v>
      </c>
      <c r="J88" s="31">
        <f>SUM(H88*I88)</f>
        <v>120</v>
      </c>
      <c r="K88" s="117"/>
      <c r="L88" s="117"/>
      <c r="M88" s="117"/>
      <c r="N88" s="117"/>
      <c r="O88" s="148"/>
      <c r="P88" s="148"/>
      <c r="Q88" s="148"/>
      <c r="R88" s="148"/>
      <c r="S88" s="148"/>
    </row>
    <row r="89" spans="1:19">
      <c r="A89" s="112"/>
      <c r="B89" s="145" t="s">
        <v>74</v>
      </c>
      <c r="C89" s="131"/>
      <c r="D89" s="131"/>
      <c r="E89" s="131"/>
      <c r="F89" s="131"/>
      <c r="G89" s="132"/>
      <c r="H89" s="30"/>
      <c r="I89" s="30"/>
      <c r="J89" s="31"/>
      <c r="K89" s="117"/>
      <c r="L89" s="117"/>
      <c r="M89" s="117"/>
      <c r="N89" s="117"/>
      <c r="O89" s="148"/>
      <c r="P89" s="148"/>
      <c r="Q89" s="148"/>
      <c r="R89" s="148"/>
      <c r="S89" s="148"/>
    </row>
    <row r="90" spans="1:19">
      <c r="A90" s="112"/>
      <c r="B90" s="114" t="s">
        <v>74</v>
      </c>
      <c r="C90" s="133">
        <v>1</v>
      </c>
      <c r="D90" s="133">
        <v>1</v>
      </c>
      <c r="E90" s="133"/>
      <c r="F90" s="133">
        <v>180</v>
      </c>
      <c r="G90" s="132">
        <f>SUM(D90*F90)</f>
        <v>180</v>
      </c>
      <c r="H90" s="32">
        <v>1</v>
      </c>
      <c r="I90" s="32">
        <v>180</v>
      </c>
      <c r="J90" s="209">
        <f>SUM(H90*I90)</f>
        <v>180</v>
      </c>
      <c r="K90" s="117"/>
      <c r="L90" s="117"/>
      <c r="M90" s="117"/>
      <c r="N90" s="117"/>
      <c r="O90" s="148"/>
      <c r="P90" s="148"/>
      <c r="Q90" s="148"/>
      <c r="R90" s="148"/>
      <c r="S90" s="148"/>
    </row>
    <row r="91" spans="1:19">
      <c r="A91" s="112"/>
      <c r="B91" s="114" t="s">
        <v>75</v>
      </c>
      <c r="C91" s="133">
        <v>1</v>
      </c>
      <c r="D91" s="133"/>
      <c r="E91" s="133">
        <v>1</v>
      </c>
      <c r="F91" s="133">
        <v>48</v>
      </c>
      <c r="G91" s="132">
        <f>SUM(E91*F91)</f>
        <v>48</v>
      </c>
      <c r="H91" s="32">
        <v>3</v>
      </c>
      <c r="I91" s="32">
        <v>48</v>
      </c>
      <c r="J91" s="209">
        <f>SUM(H91*I91)</f>
        <v>144</v>
      </c>
      <c r="K91" s="117" t="s">
        <v>217</v>
      </c>
      <c r="L91" s="117"/>
      <c r="M91" s="117"/>
      <c r="N91" s="117"/>
      <c r="O91" s="148"/>
      <c r="P91" s="148"/>
      <c r="Q91" s="148"/>
      <c r="R91" s="148"/>
      <c r="S91" s="148"/>
    </row>
    <row r="92" spans="1:19">
      <c r="A92" s="112"/>
      <c r="B92" s="114" t="s">
        <v>76</v>
      </c>
      <c r="C92" s="133">
        <v>1</v>
      </c>
      <c r="D92" s="133">
        <v>1</v>
      </c>
      <c r="E92" s="133"/>
      <c r="F92" s="133">
        <v>120</v>
      </c>
      <c r="G92" s="132">
        <f>SUM(D92*F92)</f>
        <v>120</v>
      </c>
      <c r="H92" s="32">
        <v>1</v>
      </c>
      <c r="I92" s="32">
        <v>120</v>
      </c>
      <c r="J92" s="209">
        <f>SUM(H92*I92)</f>
        <v>120</v>
      </c>
      <c r="K92" s="117"/>
      <c r="L92" s="117"/>
      <c r="M92" s="117"/>
      <c r="N92" s="117"/>
      <c r="O92" s="148"/>
      <c r="P92" s="148"/>
      <c r="Q92" s="148"/>
      <c r="R92" s="148"/>
      <c r="S92" s="148"/>
    </row>
    <row r="93" spans="1:19" ht="13.5" thickBot="1">
      <c r="A93" s="112"/>
      <c r="B93" s="114" t="s">
        <v>77</v>
      </c>
      <c r="C93" s="133"/>
      <c r="D93" s="133"/>
      <c r="E93" s="133"/>
      <c r="F93" s="133">
        <v>600</v>
      </c>
      <c r="G93" s="132">
        <v>600</v>
      </c>
      <c r="H93" s="222"/>
      <c r="I93" s="32"/>
      <c r="J93" s="209"/>
      <c r="K93" s="117" t="s">
        <v>78</v>
      </c>
      <c r="L93" s="117"/>
      <c r="M93" s="117"/>
      <c r="N93" s="117"/>
      <c r="O93" s="148"/>
      <c r="P93" s="148"/>
      <c r="Q93" s="148"/>
      <c r="R93" s="148"/>
      <c r="S93" s="148"/>
    </row>
    <row r="94" spans="1:19">
      <c r="A94" s="117"/>
      <c r="B94" s="165" t="s">
        <v>8</v>
      </c>
      <c r="C94" s="177">
        <f>SUM(C86:C93)</f>
        <v>5</v>
      </c>
      <c r="D94" s="177"/>
      <c r="E94" s="177"/>
      <c r="F94" s="177"/>
      <c r="G94" s="177"/>
      <c r="H94" s="217">
        <f>SUM(H86:H93)</f>
        <v>7</v>
      </c>
      <c r="I94" s="217"/>
      <c r="J94" s="217"/>
      <c r="K94" s="117"/>
      <c r="L94" s="117"/>
      <c r="M94" s="117"/>
      <c r="N94" s="117"/>
      <c r="O94" s="148"/>
      <c r="P94" s="148"/>
      <c r="Q94" s="148"/>
      <c r="R94" s="148"/>
      <c r="S94" s="148"/>
    </row>
    <row r="95" spans="1:19">
      <c r="A95" s="117"/>
      <c r="B95" s="114" t="s">
        <v>54</v>
      </c>
      <c r="C95" s="140"/>
      <c r="D95" s="140"/>
      <c r="E95" s="114"/>
      <c r="F95" s="114"/>
      <c r="G95" s="140">
        <f>SUM(G86:G93)</f>
        <v>1248</v>
      </c>
      <c r="H95" s="38"/>
      <c r="I95" s="107"/>
      <c r="J95" s="38">
        <f>SUM(J86:J93)</f>
        <v>744</v>
      </c>
      <c r="K95" s="117"/>
      <c r="L95" s="117"/>
      <c r="M95" s="117"/>
      <c r="N95" s="117"/>
      <c r="O95" s="148"/>
      <c r="P95" s="148"/>
      <c r="Q95" s="148"/>
      <c r="R95" s="148"/>
      <c r="S95" s="148"/>
    </row>
    <row r="96" spans="1:19" ht="13.5" thickBot="1">
      <c r="A96" s="117"/>
      <c r="B96" s="117"/>
      <c r="C96" s="167"/>
      <c r="D96" s="167"/>
      <c r="E96" s="117"/>
      <c r="F96" s="117"/>
      <c r="G96" s="117"/>
      <c r="H96" s="117"/>
      <c r="I96" s="167"/>
      <c r="J96" s="117"/>
      <c r="K96" s="117"/>
      <c r="L96" s="117"/>
      <c r="M96" s="167"/>
      <c r="N96" s="117"/>
      <c r="O96" s="148"/>
      <c r="P96" s="148"/>
      <c r="Q96" s="148"/>
      <c r="R96" s="148"/>
      <c r="S96" s="148"/>
    </row>
    <row r="97" spans="1:19" ht="13.5" thickBot="1">
      <c r="A97" s="192"/>
      <c r="B97" s="168"/>
      <c r="C97" s="242" t="s">
        <v>27</v>
      </c>
      <c r="D97" s="243"/>
      <c r="E97" s="243"/>
      <c r="F97" s="243"/>
      <c r="G97" s="244"/>
      <c r="H97" s="235" t="s">
        <v>49</v>
      </c>
      <c r="I97" s="236"/>
      <c r="J97" s="237"/>
      <c r="K97" s="248" t="s">
        <v>7</v>
      </c>
      <c r="L97" s="249"/>
      <c r="M97" s="249"/>
      <c r="N97" s="249"/>
      <c r="O97" s="148"/>
      <c r="P97" s="148"/>
      <c r="Q97" s="148"/>
      <c r="R97" s="148"/>
      <c r="S97" s="148"/>
    </row>
    <row r="98" spans="1:19" ht="23.25" thickBot="1">
      <c r="A98" s="166" t="s">
        <v>30</v>
      </c>
      <c r="B98" s="169"/>
      <c r="C98" s="245" t="s">
        <v>32</v>
      </c>
      <c r="D98" s="246"/>
      <c r="E98" s="247"/>
      <c r="F98" s="170" t="s">
        <v>33</v>
      </c>
      <c r="G98" s="143" t="s">
        <v>55</v>
      </c>
      <c r="H98" s="210"/>
      <c r="I98" s="211"/>
      <c r="J98" s="212" t="s">
        <v>57</v>
      </c>
      <c r="K98" s="117"/>
      <c r="L98" s="117"/>
      <c r="M98" s="117"/>
      <c r="N98" s="117"/>
      <c r="O98" s="148"/>
      <c r="P98" s="148"/>
      <c r="Q98" s="148"/>
      <c r="R98" s="148"/>
      <c r="S98" s="148"/>
    </row>
    <row r="99" spans="1:19">
      <c r="A99" s="117"/>
      <c r="B99" s="113" t="s">
        <v>56</v>
      </c>
      <c r="C99" s="176"/>
      <c r="D99" s="147"/>
      <c r="E99" s="171">
        <v>0</v>
      </c>
      <c r="F99" s="131">
        <v>1</v>
      </c>
      <c r="G99" s="141">
        <v>120</v>
      </c>
      <c r="H99" s="220"/>
      <c r="I99" s="213"/>
      <c r="J99" s="208">
        <v>120</v>
      </c>
      <c r="K99" s="117" t="s">
        <v>70</v>
      </c>
      <c r="L99" s="117"/>
      <c r="M99" s="117"/>
      <c r="N99" s="117"/>
      <c r="O99" s="148"/>
      <c r="P99" s="148"/>
      <c r="Q99" s="148"/>
      <c r="R99" s="148"/>
      <c r="S99" s="148"/>
    </row>
    <row r="100" spans="1:19">
      <c r="A100" s="117"/>
      <c r="B100" s="113" t="s">
        <v>71</v>
      </c>
      <c r="C100" s="172"/>
      <c r="D100" s="147"/>
      <c r="E100" s="171">
        <v>0</v>
      </c>
      <c r="F100" s="131">
        <v>1</v>
      </c>
      <c r="G100" s="132">
        <v>150</v>
      </c>
      <c r="H100" s="220"/>
      <c r="I100" s="213"/>
      <c r="J100" s="208">
        <v>150</v>
      </c>
      <c r="K100" s="117" t="s">
        <v>62</v>
      </c>
      <c r="L100" s="117"/>
      <c r="M100" s="117"/>
      <c r="N100" s="117"/>
      <c r="O100" s="148"/>
      <c r="P100" s="148"/>
      <c r="Q100" s="148"/>
      <c r="R100" s="148"/>
      <c r="S100" s="148"/>
    </row>
    <row r="101" spans="1:19" ht="13.5" thickBot="1">
      <c r="A101" s="117"/>
      <c r="B101" s="113" t="s">
        <v>20</v>
      </c>
      <c r="C101" s="172"/>
      <c r="D101" s="147"/>
      <c r="E101" s="171">
        <v>0</v>
      </c>
      <c r="F101" s="131">
        <v>1</v>
      </c>
      <c r="G101" s="132">
        <v>120</v>
      </c>
      <c r="H101" s="220"/>
      <c r="I101" s="213"/>
      <c r="J101" s="208">
        <v>120</v>
      </c>
      <c r="K101" s="117" t="s">
        <v>218</v>
      </c>
      <c r="L101" s="117"/>
      <c r="M101" s="117"/>
      <c r="N101" s="117"/>
      <c r="O101" s="148"/>
      <c r="P101" s="148"/>
      <c r="Q101" s="148"/>
      <c r="R101" s="148"/>
      <c r="S101" s="148"/>
    </row>
    <row r="102" spans="1:19">
      <c r="A102" s="117"/>
      <c r="B102" s="165" t="s">
        <v>11</v>
      </c>
      <c r="C102" s="165"/>
      <c r="D102" s="165"/>
      <c r="E102" s="165"/>
      <c r="F102" s="165"/>
      <c r="G102" s="177">
        <f>SUM(G99:G101)</f>
        <v>390</v>
      </c>
      <c r="H102" s="216"/>
      <c r="I102" s="104"/>
      <c r="J102" s="217">
        <f>SUM(J99:J101)</f>
        <v>390</v>
      </c>
      <c r="K102" s="165"/>
      <c r="L102" s="165"/>
      <c r="M102" s="165"/>
      <c r="N102" s="165"/>
      <c r="O102" s="148"/>
      <c r="P102" s="148"/>
      <c r="Q102" s="148"/>
      <c r="R102" s="148"/>
      <c r="S102" s="148"/>
    </row>
    <row r="103" spans="1:19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48"/>
      <c r="P103" s="148"/>
      <c r="Q103" s="148"/>
      <c r="R103" s="148"/>
      <c r="S103" s="148"/>
    </row>
    <row r="104" spans="1:19">
      <c r="A104" s="117"/>
      <c r="B104" s="173" t="s">
        <v>12</v>
      </c>
      <c r="C104" s="173"/>
      <c r="D104" s="173"/>
      <c r="E104" s="173"/>
      <c r="F104" s="173"/>
      <c r="G104" s="182">
        <f>SUM(G95+G102)</f>
        <v>1638</v>
      </c>
      <c r="H104" s="182"/>
      <c r="I104" s="182"/>
      <c r="J104" s="182">
        <f>SUM(J95+J102)</f>
        <v>1134</v>
      </c>
      <c r="K104" s="173"/>
      <c r="L104" s="173"/>
      <c r="M104" s="173"/>
      <c r="N104" s="173"/>
      <c r="O104" s="148"/>
      <c r="P104" s="148"/>
      <c r="Q104" s="148"/>
      <c r="R104" s="148"/>
      <c r="S104" s="148"/>
    </row>
    <row r="105" spans="1:19">
      <c r="A105" s="117"/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48"/>
      <c r="P105" s="148"/>
      <c r="Q105" s="148"/>
      <c r="R105" s="148"/>
      <c r="S105" s="148"/>
    </row>
    <row r="106" spans="1:19" ht="13.5" thickBot="1">
      <c r="A106" s="184"/>
      <c r="B106" s="115" t="s">
        <v>19</v>
      </c>
      <c r="C106" s="200"/>
      <c r="D106" s="200"/>
      <c r="E106" s="201"/>
      <c r="F106" s="201"/>
      <c r="G106" s="202"/>
      <c r="H106" s="185"/>
      <c r="I106" s="185"/>
      <c r="J106" s="185"/>
      <c r="K106" s="185"/>
      <c r="L106" s="185"/>
      <c r="M106" s="185"/>
      <c r="N106" s="185"/>
      <c r="O106" s="148"/>
      <c r="P106" s="148"/>
      <c r="Q106" s="148"/>
      <c r="R106" s="148"/>
      <c r="S106" s="148"/>
    </row>
    <row r="107" spans="1:19">
      <c r="A107" s="117"/>
      <c r="B107" s="117" t="s">
        <v>48</v>
      </c>
      <c r="C107" s="203"/>
      <c r="D107" s="203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48"/>
      <c r="P107" s="148"/>
      <c r="Q107" s="148"/>
      <c r="R107" s="148"/>
      <c r="S107" s="148"/>
    </row>
    <row r="108" spans="1:19">
      <c r="A108" s="117"/>
      <c r="B108" s="117"/>
      <c r="C108" s="203"/>
      <c r="D108" s="203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48"/>
      <c r="P108" s="148"/>
      <c r="Q108" s="148"/>
      <c r="R108" s="148"/>
      <c r="S108" s="148"/>
    </row>
    <row r="109" spans="1:19" s="2" customFormat="1">
      <c r="A109" s="150"/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86" t="s">
        <v>5</v>
      </c>
      <c r="O109" s="117"/>
      <c r="P109" s="117"/>
      <c r="Q109" s="117"/>
      <c r="R109" s="117"/>
      <c r="S109" s="117"/>
    </row>
    <row r="110" spans="1:19" s="2" customFormat="1">
      <c r="A110" s="117"/>
      <c r="B110" s="117"/>
      <c r="C110" s="117"/>
      <c r="D110" s="117"/>
      <c r="E110" s="148"/>
      <c r="F110" s="148"/>
      <c r="G110" s="148"/>
      <c r="H110" s="148"/>
      <c r="I110" s="117"/>
      <c r="J110" s="117"/>
      <c r="K110" s="117"/>
      <c r="L110" s="148"/>
      <c r="M110" s="148"/>
      <c r="N110" s="187">
        <v>40525</v>
      </c>
      <c r="O110" s="117"/>
      <c r="P110" s="117"/>
      <c r="Q110" s="117"/>
      <c r="R110" s="117"/>
      <c r="S110" s="117"/>
    </row>
    <row r="111" spans="1:19">
      <c r="A111" s="117"/>
      <c r="B111" s="117"/>
      <c r="C111" s="203"/>
      <c r="D111" s="203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48"/>
      <c r="P111" s="148"/>
      <c r="Q111" s="148"/>
      <c r="R111" s="148"/>
      <c r="S111" s="148"/>
    </row>
    <row r="112" spans="1:19">
      <c r="A112" s="148"/>
      <c r="B112" s="149" t="s">
        <v>3</v>
      </c>
      <c r="C112" s="185" t="s">
        <v>84</v>
      </c>
      <c r="D112" s="185"/>
      <c r="E112" s="185"/>
      <c r="F112" s="185"/>
      <c r="G112" s="184"/>
      <c r="H112" s="117"/>
      <c r="I112" s="117"/>
      <c r="J112" s="117"/>
      <c r="K112" s="117"/>
      <c r="L112" s="148"/>
      <c r="M112" s="148"/>
      <c r="N112" s="148"/>
      <c r="O112" s="148"/>
      <c r="P112" s="148"/>
      <c r="Q112" s="148"/>
      <c r="R112" s="148"/>
      <c r="S112" s="148"/>
    </row>
    <row r="113" spans="1:19">
      <c r="A113" s="148"/>
      <c r="B113" s="117" t="s">
        <v>277</v>
      </c>
      <c r="C113" s="267">
        <v>150</v>
      </c>
      <c r="D113" s="267"/>
      <c r="E113" s="267">
        <v>435</v>
      </c>
      <c r="F113" s="152"/>
      <c r="G113" s="153"/>
      <c r="H113" s="173"/>
      <c r="I113" s="173"/>
      <c r="J113" s="173"/>
      <c r="K113" s="173"/>
      <c r="L113" s="117"/>
      <c r="M113" s="117"/>
      <c r="N113" s="148"/>
      <c r="O113" s="148"/>
      <c r="P113" s="148"/>
      <c r="Q113" s="148"/>
      <c r="R113" s="148"/>
      <c r="S113" s="148"/>
    </row>
    <row r="114" spans="1:19" ht="13.5" thickBot="1">
      <c r="A114" s="112"/>
      <c r="B114" s="185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48"/>
      <c r="P114" s="148"/>
      <c r="Q114" s="148"/>
      <c r="R114" s="148"/>
      <c r="S114" s="148"/>
    </row>
    <row r="115" spans="1:19">
      <c r="A115" s="154"/>
      <c r="B115" s="155"/>
      <c r="C115" s="232" t="s">
        <v>27</v>
      </c>
      <c r="D115" s="233"/>
      <c r="E115" s="233"/>
      <c r="F115" s="233"/>
      <c r="G115" s="234"/>
      <c r="H115" s="235" t="s">
        <v>49</v>
      </c>
      <c r="I115" s="236"/>
      <c r="J115" s="237"/>
      <c r="K115" s="156"/>
      <c r="L115" s="157"/>
      <c r="M115" s="157"/>
      <c r="N115" s="158"/>
      <c r="O115" s="148"/>
      <c r="P115" s="148"/>
      <c r="Q115" s="148"/>
      <c r="R115" s="148"/>
      <c r="S115" s="148"/>
    </row>
    <row r="116" spans="1:19" ht="23.25" thickBot="1">
      <c r="A116" s="159" t="s">
        <v>25</v>
      </c>
      <c r="B116" s="160"/>
      <c r="C116" s="161" t="s">
        <v>15</v>
      </c>
      <c r="D116" s="161" t="s">
        <v>51</v>
      </c>
      <c r="E116" s="162" t="s">
        <v>50</v>
      </c>
      <c r="F116" s="161" t="s">
        <v>16</v>
      </c>
      <c r="G116" s="161" t="s">
        <v>29</v>
      </c>
      <c r="H116" s="204" t="s">
        <v>15</v>
      </c>
      <c r="I116" s="205" t="s">
        <v>28</v>
      </c>
      <c r="J116" s="205" t="s">
        <v>29</v>
      </c>
      <c r="K116" s="229" t="s">
        <v>7</v>
      </c>
      <c r="L116" s="230"/>
      <c r="M116" s="230"/>
      <c r="N116" s="231"/>
      <c r="O116" s="148"/>
      <c r="P116" s="148"/>
      <c r="Q116" s="148"/>
      <c r="R116" s="148"/>
      <c r="S116" s="148"/>
    </row>
    <row r="117" spans="1:19">
      <c r="A117" s="153"/>
      <c r="B117" s="153"/>
      <c r="C117" s="129"/>
      <c r="D117" s="129"/>
      <c r="E117" s="129"/>
      <c r="F117" s="129"/>
      <c r="G117" s="130"/>
      <c r="H117" s="26"/>
      <c r="I117" s="26"/>
      <c r="J117" s="35"/>
      <c r="K117" s="163"/>
      <c r="L117" s="117"/>
      <c r="M117" s="117"/>
      <c r="N117" s="117"/>
      <c r="O117" s="148"/>
      <c r="P117" s="148"/>
      <c r="Q117" s="148"/>
      <c r="R117" s="148"/>
      <c r="S117" s="148"/>
    </row>
    <row r="118" spans="1:19" ht="13.5" thickBot="1">
      <c r="A118" s="115" t="s">
        <v>24</v>
      </c>
      <c r="B118" s="115"/>
      <c r="C118" s="137"/>
      <c r="D118" s="137"/>
      <c r="E118" s="137"/>
      <c r="F118" s="137"/>
      <c r="G118" s="138"/>
      <c r="H118" s="206"/>
      <c r="I118" s="206"/>
      <c r="J118" s="207"/>
      <c r="K118" s="118"/>
      <c r="L118" s="118"/>
      <c r="M118" s="118"/>
      <c r="N118" s="118"/>
      <c r="O118" s="148"/>
      <c r="P118" s="148"/>
      <c r="Q118" s="148"/>
      <c r="R118" s="148"/>
      <c r="S118" s="148"/>
    </row>
    <row r="119" spans="1:19">
      <c r="A119" s="112"/>
      <c r="B119" s="146" t="s">
        <v>79</v>
      </c>
      <c r="C119" s="133"/>
      <c r="D119" s="133"/>
      <c r="E119" s="133"/>
      <c r="F119" s="133"/>
      <c r="G119" s="132"/>
      <c r="H119" s="222"/>
      <c r="I119" s="32"/>
      <c r="J119" s="209"/>
      <c r="K119" s="117"/>
      <c r="L119" s="117"/>
      <c r="M119" s="117"/>
      <c r="N119" s="117"/>
      <c r="O119" s="148"/>
      <c r="P119" s="148"/>
      <c r="Q119" s="148"/>
      <c r="R119" s="148"/>
      <c r="S119" s="148"/>
    </row>
    <row r="120" spans="1:19">
      <c r="A120" s="112"/>
      <c r="B120" s="114" t="s">
        <v>80</v>
      </c>
      <c r="C120" s="133">
        <v>1</v>
      </c>
      <c r="D120" s="133">
        <v>1</v>
      </c>
      <c r="E120" s="133"/>
      <c r="F120" s="133">
        <v>180</v>
      </c>
      <c r="G120" s="132">
        <f>SUM(D120*F120)</f>
        <v>180</v>
      </c>
      <c r="H120" s="222">
        <v>1</v>
      </c>
      <c r="I120" s="32">
        <v>180</v>
      </c>
      <c r="J120" s="209">
        <f>SUM(H120*I120)</f>
        <v>180</v>
      </c>
      <c r="K120" s="117"/>
      <c r="L120" s="117"/>
      <c r="M120" s="117"/>
      <c r="N120" s="117"/>
      <c r="O120" s="148"/>
      <c r="P120" s="148"/>
      <c r="Q120" s="148"/>
      <c r="R120" s="148"/>
      <c r="S120" s="148"/>
    </row>
    <row r="121" spans="1:19">
      <c r="A121" s="112"/>
      <c r="B121" s="146" t="s">
        <v>82</v>
      </c>
      <c r="C121" s="133"/>
      <c r="D121" s="133"/>
      <c r="E121" s="133"/>
      <c r="F121" s="133"/>
      <c r="G121" s="132"/>
      <c r="H121" s="222"/>
      <c r="I121" s="32"/>
      <c r="J121" s="209"/>
      <c r="K121" s="117"/>
      <c r="L121" s="117"/>
      <c r="M121" s="117"/>
      <c r="N121" s="117"/>
      <c r="O121" s="148"/>
      <c r="P121" s="148"/>
      <c r="Q121" s="148"/>
      <c r="R121" s="148"/>
      <c r="S121" s="148"/>
    </row>
    <row r="122" spans="1:19">
      <c r="A122" s="112"/>
      <c r="B122" s="114" t="s">
        <v>81</v>
      </c>
      <c r="C122" s="133">
        <v>1</v>
      </c>
      <c r="D122" s="133">
        <v>1</v>
      </c>
      <c r="E122" s="133"/>
      <c r="F122" s="133">
        <v>180</v>
      </c>
      <c r="G122" s="132">
        <f>SUM(D122*F122)</f>
        <v>180</v>
      </c>
      <c r="H122" s="222">
        <v>1</v>
      </c>
      <c r="I122" s="32">
        <v>180</v>
      </c>
      <c r="J122" s="209">
        <f>SUM(H122*I122)</f>
        <v>180</v>
      </c>
      <c r="K122" s="117"/>
      <c r="L122" s="117"/>
      <c r="M122" s="117"/>
      <c r="N122" s="117"/>
      <c r="O122" s="148"/>
      <c r="P122" s="148"/>
      <c r="Q122" s="148"/>
      <c r="R122" s="148"/>
      <c r="S122" s="148"/>
    </row>
    <row r="123" spans="1:19">
      <c r="A123" s="112"/>
      <c r="B123" s="114" t="s">
        <v>135</v>
      </c>
      <c r="C123" s="133">
        <v>1</v>
      </c>
      <c r="D123" s="133">
        <v>1</v>
      </c>
      <c r="E123" s="133"/>
      <c r="F123" s="133"/>
      <c r="G123" s="132"/>
      <c r="H123" s="222">
        <v>1</v>
      </c>
      <c r="I123" s="32">
        <v>120</v>
      </c>
      <c r="J123" s="209">
        <f>SUM(H123*I123)</f>
        <v>120</v>
      </c>
      <c r="K123" s="117"/>
      <c r="L123" s="117"/>
      <c r="M123" s="117"/>
      <c r="N123" s="117"/>
      <c r="O123" s="148"/>
      <c r="P123" s="148"/>
      <c r="Q123" s="148"/>
      <c r="R123" s="148"/>
      <c r="S123" s="148"/>
    </row>
    <row r="124" spans="1:19">
      <c r="A124" s="112"/>
      <c r="B124" s="114" t="s">
        <v>83</v>
      </c>
      <c r="C124" s="133">
        <v>1</v>
      </c>
      <c r="D124" s="133"/>
      <c r="E124" s="133">
        <v>1</v>
      </c>
      <c r="F124" s="133">
        <v>48</v>
      </c>
      <c r="G124" s="132">
        <f>SUM(E124*F124)</f>
        <v>48</v>
      </c>
      <c r="H124" s="222">
        <v>1</v>
      </c>
      <c r="I124" s="32">
        <v>48</v>
      </c>
      <c r="J124" s="209">
        <f>SUM(H124*I124)</f>
        <v>48</v>
      </c>
      <c r="K124" s="117"/>
      <c r="L124" s="117"/>
      <c r="M124" s="117"/>
      <c r="N124" s="117"/>
      <c r="O124" s="148"/>
      <c r="P124" s="148"/>
      <c r="Q124" s="148"/>
      <c r="R124" s="148"/>
      <c r="S124" s="148"/>
    </row>
    <row r="125" spans="1:19">
      <c r="A125" s="112"/>
      <c r="B125" s="114"/>
      <c r="C125" s="133"/>
      <c r="D125" s="144"/>
      <c r="E125" s="133"/>
      <c r="F125" s="133"/>
      <c r="G125" s="132"/>
      <c r="H125" s="219"/>
      <c r="I125" s="32"/>
      <c r="J125" s="209"/>
      <c r="K125" s="117"/>
      <c r="L125" s="117"/>
      <c r="M125" s="117"/>
      <c r="N125" s="117"/>
      <c r="O125" s="148"/>
      <c r="P125" s="148"/>
      <c r="Q125" s="148"/>
      <c r="R125" s="148"/>
      <c r="S125" s="148"/>
    </row>
    <row r="126" spans="1:19" ht="13.5" thickBot="1">
      <c r="A126" s="115" t="s">
        <v>1</v>
      </c>
      <c r="B126" s="118"/>
      <c r="C126" s="198"/>
      <c r="D126" s="137"/>
      <c r="E126" s="133"/>
      <c r="F126" s="133"/>
      <c r="G126" s="132"/>
      <c r="H126" s="42"/>
      <c r="I126" s="42"/>
      <c r="J126" s="128"/>
      <c r="K126" s="117"/>
      <c r="L126" s="117"/>
      <c r="M126" s="117"/>
      <c r="N126" s="117"/>
      <c r="O126" s="148"/>
      <c r="P126" s="148"/>
      <c r="Q126" s="148"/>
      <c r="R126" s="148"/>
      <c r="S126" s="148"/>
    </row>
    <row r="127" spans="1:19">
      <c r="A127" s="117"/>
      <c r="B127" s="165" t="s">
        <v>8</v>
      </c>
      <c r="C127" s="177">
        <f>SUM(C119:C126)</f>
        <v>4</v>
      </c>
      <c r="D127" s="177"/>
      <c r="E127" s="177"/>
      <c r="F127" s="177"/>
      <c r="G127" s="177"/>
      <c r="H127" s="217">
        <f>SUM(H119:H126)</f>
        <v>4</v>
      </c>
      <c r="I127" s="217"/>
      <c r="J127" s="217"/>
      <c r="K127" s="117"/>
      <c r="L127" s="117"/>
      <c r="M127" s="117"/>
      <c r="N127" s="117"/>
      <c r="O127" s="148"/>
      <c r="P127" s="148"/>
      <c r="Q127" s="148"/>
      <c r="R127" s="148"/>
      <c r="S127" s="148"/>
    </row>
    <row r="128" spans="1:19">
      <c r="A128" s="117"/>
      <c r="B128" s="114" t="s">
        <v>54</v>
      </c>
      <c r="C128" s="140"/>
      <c r="D128" s="140"/>
      <c r="E128" s="114"/>
      <c r="F128" s="114"/>
      <c r="G128" s="140">
        <f>SUM(G119:G126)</f>
        <v>408</v>
      </c>
      <c r="H128" s="38"/>
      <c r="I128" s="107"/>
      <c r="J128" s="38">
        <f>SUM(J119:J126)</f>
        <v>528</v>
      </c>
      <c r="K128" s="117"/>
      <c r="L128" s="117"/>
      <c r="M128" s="117"/>
      <c r="N128" s="117"/>
      <c r="O128" s="148"/>
      <c r="P128" s="148"/>
      <c r="Q128" s="148"/>
      <c r="R128" s="148"/>
      <c r="S128" s="148"/>
    </row>
    <row r="129" spans="1:19" ht="13.5" thickBot="1">
      <c r="A129" s="117"/>
      <c r="B129" s="117"/>
      <c r="C129" s="167"/>
      <c r="D129" s="167"/>
      <c r="E129" s="117"/>
      <c r="F129" s="117"/>
      <c r="G129" s="117"/>
      <c r="H129" s="117"/>
      <c r="I129" s="167"/>
      <c r="J129" s="117"/>
      <c r="K129" s="117"/>
      <c r="L129" s="117"/>
      <c r="M129" s="167"/>
      <c r="N129" s="117"/>
      <c r="O129" s="148"/>
      <c r="P129" s="148"/>
      <c r="Q129" s="148"/>
      <c r="R129" s="148"/>
      <c r="S129" s="148"/>
    </row>
    <row r="130" spans="1:19" ht="13.5" thickBot="1">
      <c r="A130" s="192"/>
      <c r="B130" s="168"/>
      <c r="C130" s="242" t="s">
        <v>27</v>
      </c>
      <c r="D130" s="243"/>
      <c r="E130" s="243"/>
      <c r="F130" s="243"/>
      <c r="G130" s="244"/>
      <c r="H130" s="235" t="s">
        <v>49</v>
      </c>
      <c r="I130" s="236"/>
      <c r="J130" s="237"/>
      <c r="K130" s="248" t="s">
        <v>7</v>
      </c>
      <c r="L130" s="249"/>
      <c r="M130" s="249"/>
      <c r="N130" s="249"/>
      <c r="O130" s="148"/>
      <c r="P130" s="148"/>
      <c r="Q130" s="148"/>
      <c r="R130" s="148"/>
      <c r="S130" s="148"/>
    </row>
    <row r="131" spans="1:19" ht="23.25" thickBot="1">
      <c r="A131" s="166" t="s">
        <v>30</v>
      </c>
      <c r="B131" s="169"/>
      <c r="C131" s="245" t="s">
        <v>32</v>
      </c>
      <c r="D131" s="246"/>
      <c r="E131" s="247"/>
      <c r="F131" s="170" t="s">
        <v>33</v>
      </c>
      <c r="G131" s="143" t="s">
        <v>55</v>
      </c>
      <c r="H131" s="210"/>
      <c r="I131" s="211"/>
      <c r="J131" s="212" t="s">
        <v>57</v>
      </c>
      <c r="K131" s="117"/>
      <c r="L131" s="117"/>
      <c r="M131" s="117"/>
      <c r="N131" s="117"/>
      <c r="O131" s="148"/>
      <c r="P131" s="148"/>
      <c r="Q131" s="148"/>
      <c r="R131" s="148"/>
      <c r="S131" s="148"/>
    </row>
    <row r="132" spans="1:19">
      <c r="A132" s="117"/>
      <c r="B132" s="113" t="s">
        <v>56</v>
      </c>
      <c r="C132" s="176"/>
      <c r="D132" s="147"/>
      <c r="E132" s="171">
        <v>0</v>
      </c>
      <c r="F132" s="131">
        <v>1</v>
      </c>
      <c r="G132" s="141">
        <v>180</v>
      </c>
      <c r="H132" s="37"/>
      <c r="I132" s="213"/>
      <c r="J132" s="208">
        <f>SUM(G132*F132)</f>
        <v>180</v>
      </c>
      <c r="K132" s="117" t="s">
        <v>275</v>
      </c>
      <c r="L132" s="117"/>
      <c r="M132" s="117"/>
      <c r="N132" s="117"/>
      <c r="O132" s="148"/>
      <c r="P132" s="148"/>
      <c r="Q132" s="148"/>
      <c r="R132" s="148"/>
      <c r="S132" s="148"/>
    </row>
    <row r="133" spans="1:19">
      <c r="A133" s="117"/>
      <c r="B133" s="113" t="s">
        <v>219</v>
      </c>
      <c r="C133" s="172"/>
      <c r="D133" s="147"/>
      <c r="E133" s="171">
        <v>0</v>
      </c>
      <c r="F133" s="131">
        <v>1</v>
      </c>
      <c r="G133" s="132">
        <v>100</v>
      </c>
      <c r="H133" s="37"/>
      <c r="I133" s="213"/>
      <c r="J133" s="208">
        <v>100</v>
      </c>
      <c r="K133" s="117" t="s">
        <v>273</v>
      </c>
      <c r="L133" s="117"/>
      <c r="M133" s="117"/>
      <c r="N133" s="117"/>
      <c r="O133" s="148"/>
      <c r="P133" s="148"/>
      <c r="Q133" s="148"/>
      <c r="R133" s="148"/>
      <c r="S133" s="148"/>
    </row>
    <row r="134" spans="1:19">
      <c r="A134" s="117"/>
      <c r="B134" s="113" t="s">
        <v>114</v>
      </c>
      <c r="C134" s="172"/>
      <c r="D134" s="147"/>
      <c r="E134" s="171">
        <v>0</v>
      </c>
      <c r="F134" s="131">
        <v>1</v>
      </c>
      <c r="G134" s="132">
        <v>100</v>
      </c>
      <c r="H134" s="37"/>
      <c r="I134" s="213"/>
      <c r="J134" s="208">
        <v>100</v>
      </c>
      <c r="K134" s="117" t="s">
        <v>267</v>
      </c>
      <c r="L134" s="117"/>
      <c r="M134" s="117"/>
      <c r="N134" s="117"/>
      <c r="O134" s="148"/>
      <c r="P134" s="148"/>
      <c r="Q134" s="148"/>
      <c r="R134" s="148"/>
      <c r="S134" s="148"/>
    </row>
    <row r="135" spans="1:19" ht="13.5" thickBot="1">
      <c r="A135" s="117"/>
      <c r="B135" s="113" t="s">
        <v>20</v>
      </c>
      <c r="C135" s="172"/>
      <c r="D135" s="147"/>
      <c r="E135" s="171">
        <v>0</v>
      </c>
      <c r="F135" s="131">
        <v>1</v>
      </c>
      <c r="G135" s="132">
        <v>120</v>
      </c>
      <c r="H135" s="37"/>
      <c r="I135" s="213"/>
      <c r="J135" s="208">
        <v>120</v>
      </c>
      <c r="K135" s="117" t="s">
        <v>216</v>
      </c>
      <c r="L135" s="117"/>
      <c r="M135" s="117"/>
      <c r="N135" s="117"/>
      <c r="O135" s="148"/>
      <c r="P135" s="148"/>
      <c r="Q135" s="148"/>
      <c r="R135" s="148"/>
      <c r="S135" s="148"/>
    </row>
    <row r="136" spans="1:19">
      <c r="A136" s="117"/>
      <c r="B136" s="165" t="s">
        <v>11</v>
      </c>
      <c r="C136" s="165"/>
      <c r="D136" s="165"/>
      <c r="E136" s="165"/>
      <c r="F136" s="165"/>
      <c r="G136" s="177">
        <f>SUM(G132:G135)</f>
        <v>500</v>
      </c>
      <c r="H136" s="216"/>
      <c r="I136" s="104"/>
      <c r="J136" s="217">
        <f>SUM(J132:J135)</f>
        <v>500</v>
      </c>
      <c r="K136" s="165"/>
      <c r="L136" s="165"/>
      <c r="M136" s="165"/>
      <c r="N136" s="165"/>
      <c r="O136" s="148"/>
      <c r="P136" s="148"/>
      <c r="Q136" s="148"/>
      <c r="R136" s="148"/>
      <c r="S136" s="148"/>
    </row>
    <row r="137" spans="1:19">
      <c r="A137" s="117"/>
      <c r="B137" s="117"/>
      <c r="C137" s="117"/>
      <c r="D137" s="117"/>
      <c r="E137" s="117"/>
      <c r="F137" s="117"/>
      <c r="G137" s="117"/>
      <c r="H137" s="36"/>
      <c r="I137" s="36"/>
      <c r="J137" s="36"/>
      <c r="K137" s="117"/>
      <c r="L137" s="117"/>
      <c r="M137" s="117"/>
      <c r="N137" s="117"/>
      <c r="O137" s="148"/>
      <c r="P137" s="148"/>
      <c r="Q137" s="148"/>
      <c r="R137" s="148"/>
      <c r="S137" s="148"/>
    </row>
    <row r="138" spans="1:19">
      <c r="A138" s="117"/>
      <c r="B138" s="173" t="s">
        <v>12</v>
      </c>
      <c r="C138" s="173"/>
      <c r="D138" s="173"/>
      <c r="E138" s="173"/>
      <c r="F138" s="173"/>
      <c r="G138" s="182">
        <f>SUM(G128+G136)</f>
        <v>908</v>
      </c>
      <c r="H138" s="218"/>
      <c r="I138" s="218"/>
      <c r="J138" s="218">
        <f>SUM(J128+J136)</f>
        <v>1028</v>
      </c>
      <c r="K138" s="173"/>
      <c r="L138" s="173"/>
      <c r="M138" s="173"/>
      <c r="N138" s="173"/>
      <c r="O138" s="148"/>
      <c r="P138" s="148"/>
      <c r="Q138" s="148"/>
      <c r="R138" s="148"/>
      <c r="S138" s="148"/>
    </row>
    <row r="139" spans="1:19">
      <c r="A139" s="148"/>
      <c r="B139" s="148"/>
      <c r="C139" s="148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</row>
    <row r="140" spans="1:19" ht="13.5" thickBot="1">
      <c r="A140" s="184"/>
      <c r="B140" s="115" t="s">
        <v>19</v>
      </c>
      <c r="C140" s="200"/>
      <c r="D140" s="200"/>
      <c r="E140" s="201"/>
      <c r="F140" s="201"/>
      <c r="G140" s="202"/>
      <c r="H140" s="185"/>
      <c r="I140" s="185"/>
      <c r="J140" s="185"/>
      <c r="K140" s="185"/>
      <c r="L140" s="185"/>
      <c r="M140" s="185"/>
      <c r="N140" s="185"/>
      <c r="O140" s="148"/>
      <c r="P140" s="148"/>
      <c r="Q140" s="148"/>
      <c r="R140" s="148"/>
      <c r="S140" s="148"/>
    </row>
    <row r="141" spans="1:19">
      <c r="A141" s="117"/>
      <c r="B141" s="117" t="s">
        <v>220</v>
      </c>
      <c r="C141" s="203"/>
      <c r="D141" s="203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48"/>
      <c r="P141" s="148"/>
      <c r="Q141" s="148"/>
      <c r="R141" s="148"/>
      <c r="S141" s="148"/>
    </row>
    <row r="142" spans="1:19">
      <c r="A142" s="117"/>
      <c r="B142" s="117"/>
      <c r="C142" s="203"/>
      <c r="D142" s="203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48"/>
      <c r="P142" s="148"/>
      <c r="Q142" s="148"/>
      <c r="R142" s="148"/>
      <c r="S142" s="148"/>
    </row>
    <row r="143" spans="1:19" s="2" customFormat="1">
      <c r="A143" s="150"/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86" t="s">
        <v>5</v>
      </c>
      <c r="O143" s="117"/>
      <c r="P143" s="117"/>
      <c r="Q143" s="117"/>
      <c r="R143" s="117"/>
      <c r="S143" s="117"/>
    </row>
    <row r="144" spans="1:19" s="2" customFormat="1">
      <c r="A144" s="117"/>
      <c r="B144" s="117"/>
      <c r="C144" s="117"/>
      <c r="D144" s="117"/>
      <c r="E144" s="148"/>
      <c r="F144" s="148"/>
      <c r="G144" s="148"/>
      <c r="H144" s="148"/>
      <c r="I144" s="117"/>
      <c r="J144" s="117"/>
      <c r="K144" s="117"/>
      <c r="L144" s="148"/>
      <c r="M144" s="148"/>
      <c r="N144" s="187">
        <v>40525</v>
      </c>
      <c r="O144" s="117"/>
      <c r="P144" s="117"/>
      <c r="Q144" s="117"/>
      <c r="R144" s="117"/>
      <c r="S144" s="117"/>
    </row>
    <row r="145" spans="1:19">
      <c r="A145" s="148"/>
      <c r="B145" s="148"/>
      <c r="C145" s="148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</row>
    <row r="146" spans="1:19">
      <c r="A146" s="148"/>
      <c r="B146" s="148"/>
      <c r="C146" s="148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</row>
    <row r="147" spans="1:19">
      <c r="A147" s="148"/>
      <c r="B147" s="149" t="s">
        <v>3</v>
      </c>
      <c r="C147" s="185" t="s">
        <v>87</v>
      </c>
      <c r="D147" s="185"/>
      <c r="E147" s="185"/>
      <c r="F147" s="185"/>
      <c r="G147" s="184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</row>
    <row r="148" spans="1:19">
      <c r="A148" s="148"/>
      <c r="B148" s="117" t="s">
        <v>277</v>
      </c>
      <c r="C148" s="266">
        <v>2170</v>
      </c>
      <c r="D148" s="267"/>
      <c r="E148" s="267"/>
      <c r="F148" s="152"/>
      <c r="G148" s="153"/>
      <c r="H148" s="148"/>
      <c r="I148" s="148"/>
      <c r="J148" s="148"/>
      <c r="K148" s="148"/>
      <c r="L148" s="148"/>
      <c r="M148" s="117"/>
      <c r="N148" s="148"/>
      <c r="O148" s="148"/>
      <c r="P148" s="148"/>
      <c r="Q148" s="148"/>
      <c r="R148" s="148"/>
      <c r="S148" s="148"/>
    </row>
    <row r="149" spans="1:19" ht="13.5" thickBot="1">
      <c r="A149" s="112"/>
      <c r="B149" s="185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48"/>
      <c r="P149" s="148"/>
      <c r="Q149" s="148"/>
      <c r="R149" s="148"/>
      <c r="S149" s="148"/>
    </row>
    <row r="150" spans="1:19">
      <c r="A150" s="154"/>
      <c r="B150" s="155"/>
      <c r="C150" s="232" t="s">
        <v>27</v>
      </c>
      <c r="D150" s="233"/>
      <c r="E150" s="233"/>
      <c r="F150" s="233"/>
      <c r="G150" s="234"/>
      <c r="H150" s="235" t="s">
        <v>49</v>
      </c>
      <c r="I150" s="236"/>
      <c r="J150" s="237"/>
      <c r="K150" s="156"/>
      <c r="L150" s="157"/>
      <c r="M150" s="157"/>
      <c r="N150" s="158"/>
      <c r="O150" s="148"/>
      <c r="P150" s="148"/>
      <c r="Q150" s="148"/>
      <c r="R150" s="148"/>
      <c r="S150" s="148"/>
    </row>
    <row r="151" spans="1:19" ht="23.25" thickBot="1">
      <c r="A151" s="159" t="s">
        <v>25</v>
      </c>
      <c r="B151" s="160"/>
      <c r="C151" s="161" t="s">
        <v>15</v>
      </c>
      <c r="D151" s="161" t="s">
        <v>51</v>
      </c>
      <c r="E151" s="162" t="s">
        <v>50</v>
      </c>
      <c r="F151" s="161" t="s">
        <v>16</v>
      </c>
      <c r="G151" s="161" t="s">
        <v>29</v>
      </c>
      <c r="H151" s="204" t="s">
        <v>15</v>
      </c>
      <c r="I151" s="205" t="s">
        <v>28</v>
      </c>
      <c r="J151" s="205" t="s">
        <v>29</v>
      </c>
      <c r="K151" s="229" t="s">
        <v>7</v>
      </c>
      <c r="L151" s="230"/>
      <c r="M151" s="230"/>
      <c r="N151" s="231"/>
      <c r="O151" s="148"/>
      <c r="P151" s="148"/>
      <c r="Q151" s="148"/>
      <c r="R151" s="148"/>
      <c r="S151" s="148"/>
    </row>
    <row r="152" spans="1:19">
      <c r="A152" s="153"/>
      <c r="B152" s="153"/>
      <c r="C152" s="129"/>
      <c r="D152" s="129"/>
      <c r="E152" s="129"/>
      <c r="F152" s="129"/>
      <c r="G152" s="130"/>
      <c r="H152" s="26"/>
      <c r="I152" s="26"/>
      <c r="J152" s="35"/>
      <c r="K152" s="163"/>
      <c r="L152" s="117"/>
      <c r="M152" s="117"/>
      <c r="N152" s="117"/>
      <c r="O152" s="148"/>
      <c r="P152" s="148"/>
      <c r="Q152" s="148"/>
      <c r="R152" s="148"/>
      <c r="S152" s="148"/>
    </row>
    <row r="153" spans="1:19" ht="13.5" thickBot="1">
      <c r="A153" s="115" t="s">
        <v>24</v>
      </c>
      <c r="B153" s="115"/>
      <c r="C153" s="137"/>
      <c r="D153" s="137"/>
      <c r="E153" s="137"/>
      <c r="F153" s="137"/>
      <c r="G153" s="138"/>
      <c r="H153" s="206"/>
      <c r="I153" s="206"/>
      <c r="J153" s="207"/>
      <c r="K153" s="118"/>
      <c r="L153" s="118"/>
      <c r="M153" s="117"/>
      <c r="N153" s="117"/>
      <c r="O153" s="148"/>
      <c r="P153" s="148"/>
      <c r="Q153" s="148"/>
      <c r="R153" s="148"/>
      <c r="S153" s="148"/>
    </row>
    <row r="154" spans="1:19">
      <c r="A154" s="112"/>
      <c r="B154" s="113" t="s">
        <v>88</v>
      </c>
      <c r="C154" s="131">
        <v>1</v>
      </c>
      <c r="D154" s="131">
        <v>1</v>
      </c>
      <c r="E154" s="131"/>
      <c r="F154" s="131">
        <v>180</v>
      </c>
      <c r="G154" s="132">
        <f t="shared" ref="G154:G158" si="4">SUM(D154*F154)</f>
        <v>180</v>
      </c>
      <c r="H154" s="30">
        <v>1</v>
      </c>
      <c r="I154" s="30">
        <v>180</v>
      </c>
      <c r="J154" s="208">
        <f>SUM(H154*I154)</f>
        <v>180</v>
      </c>
      <c r="K154" s="117"/>
      <c r="L154" s="164"/>
      <c r="M154" s="164"/>
      <c r="N154" s="164"/>
      <c r="O154" s="148"/>
      <c r="P154" s="148"/>
      <c r="Q154" s="148"/>
      <c r="R154" s="148"/>
      <c r="S154" s="148"/>
    </row>
    <row r="155" spans="1:19">
      <c r="A155" s="112"/>
      <c r="B155" s="114" t="s">
        <v>89</v>
      </c>
      <c r="C155" s="133">
        <v>1</v>
      </c>
      <c r="D155" s="133">
        <v>1</v>
      </c>
      <c r="E155" s="133"/>
      <c r="F155" s="131">
        <v>120</v>
      </c>
      <c r="G155" s="132">
        <f t="shared" si="4"/>
        <v>120</v>
      </c>
      <c r="H155" s="30">
        <v>1</v>
      </c>
      <c r="I155" s="30">
        <v>120</v>
      </c>
      <c r="J155" s="208">
        <f t="shared" ref="J155:J158" si="5">SUM(H155*I155)</f>
        <v>120</v>
      </c>
      <c r="K155" s="117"/>
      <c r="L155" s="117"/>
      <c r="M155" s="117"/>
      <c r="N155" s="117"/>
      <c r="O155" s="148"/>
      <c r="P155" s="148"/>
      <c r="Q155" s="148"/>
      <c r="R155" s="148"/>
      <c r="S155" s="148"/>
    </row>
    <row r="156" spans="1:19">
      <c r="A156" s="112"/>
      <c r="B156" s="113" t="s">
        <v>90</v>
      </c>
      <c r="C156" s="131">
        <v>1</v>
      </c>
      <c r="D156" s="131">
        <v>1</v>
      </c>
      <c r="E156" s="131"/>
      <c r="F156" s="131">
        <v>120</v>
      </c>
      <c r="G156" s="132">
        <f t="shared" si="4"/>
        <v>120</v>
      </c>
      <c r="H156" s="30">
        <v>1</v>
      </c>
      <c r="I156" s="30">
        <v>120</v>
      </c>
      <c r="J156" s="208">
        <f t="shared" si="5"/>
        <v>120</v>
      </c>
      <c r="K156" s="117"/>
      <c r="L156" s="117"/>
      <c r="M156" s="117"/>
      <c r="N156" s="117"/>
      <c r="O156" s="148"/>
      <c r="P156" s="148"/>
      <c r="Q156" s="148"/>
      <c r="R156" s="148"/>
      <c r="S156" s="148"/>
    </row>
    <row r="157" spans="1:19">
      <c r="A157" s="112"/>
      <c r="B157" s="113" t="s">
        <v>91</v>
      </c>
      <c r="C157" s="131">
        <v>2</v>
      </c>
      <c r="D157" s="131">
        <v>2</v>
      </c>
      <c r="E157" s="131"/>
      <c r="F157" s="131">
        <v>120</v>
      </c>
      <c r="G157" s="132">
        <f t="shared" si="4"/>
        <v>240</v>
      </c>
      <c r="H157" s="30">
        <v>2</v>
      </c>
      <c r="I157" s="30">
        <v>120</v>
      </c>
      <c r="J157" s="208">
        <f t="shared" si="5"/>
        <v>240</v>
      </c>
      <c r="K157" s="117"/>
      <c r="L157" s="117"/>
      <c r="M157" s="117"/>
      <c r="N157" s="117"/>
      <c r="O157" s="148"/>
      <c r="P157" s="148"/>
      <c r="Q157" s="148"/>
      <c r="R157" s="148"/>
      <c r="S157" s="148"/>
    </row>
    <row r="158" spans="1:19">
      <c r="A158" s="112"/>
      <c r="B158" s="114" t="s">
        <v>92</v>
      </c>
      <c r="C158" s="133">
        <v>1</v>
      </c>
      <c r="D158" s="133">
        <v>1</v>
      </c>
      <c r="E158" s="133"/>
      <c r="F158" s="133">
        <v>120</v>
      </c>
      <c r="G158" s="132">
        <f t="shared" si="4"/>
        <v>120</v>
      </c>
      <c r="H158" s="30">
        <v>1</v>
      </c>
      <c r="I158" s="30">
        <v>120</v>
      </c>
      <c r="J158" s="208">
        <f t="shared" si="5"/>
        <v>120</v>
      </c>
      <c r="K158" s="117"/>
      <c r="L158" s="117"/>
      <c r="M158" s="117"/>
      <c r="N158" s="117"/>
      <c r="O158" s="148"/>
      <c r="P158" s="148"/>
      <c r="Q158" s="148"/>
      <c r="R158" s="148"/>
      <c r="S158" s="148"/>
    </row>
    <row r="159" spans="1:19">
      <c r="A159" s="112"/>
      <c r="B159" s="114" t="s">
        <v>93</v>
      </c>
      <c r="C159" s="133">
        <v>1</v>
      </c>
      <c r="D159" s="133"/>
      <c r="E159" s="133">
        <v>1</v>
      </c>
      <c r="F159" s="133">
        <v>48</v>
      </c>
      <c r="G159" s="132">
        <f>SUM(E159*F159)</f>
        <v>48</v>
      </c>
      <c r="H159" s="30">
        <v>2</v>
      </c>
      <c r="I159" s="30">
        <v>48</v>
      </c>
      <c r="J159" s="208">
        <f t="shared" ref="J159:J161" si="6">SUM(H159*I159)</f>
        <v>96</v>
      </c>
      <c r="K159" s="117" t="s">
        <v>221</v>
      </c>
      <c r="L159" s="117"/>
      <c r="M159" s="117"/>
      <c r="N159" s="117"/>
      <c r="O159" s="148"/>
      <c r="P159" s="148"/>
      <c r="Q159" s="148"/>
      <c r="R159" s="148"/>
      <c r="S159" s="148"/>
    </row>
    <row r="160" spans="1:19">
      <c r="A160" s="112"/>
      <c r="B160" s="114" t="s">
        <v>94</v>
      </c>
      <c r="C160" s="133">
        <v>1</v>
      </c>
      <c r="D160" s="133"/>
      <c r="E160" s="133">
        <v>1</v>
      </c>
      <c r="F160" s="133">
        <v>48</v>
      </c>
      <c r="G160" s="132">
        <f>SUM(E160*F160)</f>
        <v>48</v>
      </c>
      <c r="H160" s="30">
        <v>2</v>
      </c>
      <c r="I160" s="30">
        <v>48</v>
      </c>
      <c r="J160" s="208">
        <f t="shared" si="6"/>
        <v>96</v>
      </c>
      <c r="K160" s="117" t="s">
        <v>221</v>
      </c>
      <c r="L160" s="117"/>
      <c r="M160" s="117"/>
      <c r="N160" s="117"/>
      <c r="O160" s="148"/>
      <c r="P160" s="148"/>
      <c r="Q160" s="148"/>
      <c r="R160" s="148"/>
      <c r="S160" s="148"/>
    </row>
    <row r="161" spans="1:19">
      <c r="A161" s="112"/>
      <c r="B161" s="114" t="s">
        <v>95</v>
      </c>
      <c r="C161" s="133"/>
      <c r="D161" s="133">
        <v>1</v>
      </c>
      <c r="E161" s="133"/>
      <c r="F161" s="133"/>
      <c r="G161" s="132"/>
      <c r="H161" s="30">
        <v>1</v>
      </c>
      <c r="I161" s="30">
        <v>120</v>
      </c>
      <c r="J161" s="208">
        <f t="shared" si="6"/>
        <v>120</v>
      </c>
      <c r="K161" s="117"/>
      <c r="L161" s="117"/>
      <c r="M161" s="117"/>
      <c r="N161" s="117"/>
      <c r="O161" s="148"/>
      <c r="P161" s="148"/>
      <c r="Q161" s="148"/>
      <c r="R161" s="148"/>
      <c r="S161" s="148"/>
    </row>
    <row r="162" spans="1:19" ht="13.5" thickBot="1">
      <c r="A162" s="112"/>
      <c r="B162" s="114" t="s">
        <v>224</v>
      </c>
      <c r="C162" s="133"/>
      <c r="D162" s="133"/>
      <c r="E162" s="133"/>
      <c r="F162" s="133"/>
      <c r="G162" s="132"/>
      <c r="H162" s="30">
        <v>1</v>
      </c>
      <c r="I162" s="30">
        <v>120</v>
      </c>
      <c r="J162" s="208">
        <f t="shared" ref="J162" si="7">SUM(H162*I162)</f>
        <v>120</v>
      </c>
      <c r="K162" s="117"/>
      <c r="L162" s="117"/>
      <c r="M162" s="117"/>
      <c r="N162" s="117"/>
      <c r="O162" s="148"/>
      <c r="P162" s="148"/>
      <c r="Q162" s="148"/>
      <c r="R162" s="148"/>
      <c r="S162" s="148"/>
    </row>
    <row r="163" spans="1:19">
      <c r="A163" s="117"/>
      <c r="B163" s="165" t="s">
        <v>8</v>
      </c>
      <c r="C163" s="177">
        <f>SUM(C154:C162)</f>
        <v>8</v>
      </c>
      <c r="D163" s="177"/>
      <c r="E163" s="177"/>
      <c r="F163" s="177"/>
      <c r="G163" s="177"/>
      <c r="H163" s="217">
        <f>SUM(H154:H162)</f>
        <v>12</v>
      </c>
      <c r="I163" s="217"/>
      <c r="J163" s="217"/>
      <c r="K163" s="117"/>
      <c r="L163" s="117"/>
      <c r="M163" s="117"/>
      <c r="N163" s="117"/>
      <c r="O163" s="148"/>
      <c r="P163" s="148"/>
      <c r="Q163" s="148"/>
      <c r="R163" s="148"/>
      <c r="S163" s="148"/>
    </row>
    <row r="164" spans="1:19">
      <c r="A164" s="117"/>
      <c r="B164" s="114" t="s">
        <v>54</v>
      </c>
      <c r="C164" s="140"/>
      <c r="D164" s="140"/>
      <c r="E164" s="114"/>
      <c r="F164" s="114"/>
      <c r="G164" s="140">
        <f>SUM(G154:G163)</f>
        <v>876</v>
      </c>
      <c r="H164" s="38"/>
      <c r="I164" s="107"/>
      <c r="J164" s="38">
        <f>SUM(J154:J163)</f>
        <v>1212</v>
      </c>
      <c r="K164" s="117"/>
      <c r="L164" s="117"/>
      <c r="M164" s="117"/>
      <c r="N164" s="117"/>
      <c r="O164" s="148"/>
      <c r="P164" s="148"/>
      <c r="Q164" s="148"/>
      <c r="R164" s="148"/>
      <c r="S164" s="148"/>
    </row>
    <row r="165" spans="1:19" ht="13.5" thickBot="1">
      <c r="A165" s="117"/>
      <c r="B165" s="117"/>
      <c r="C165" s="167"/>
      <c r="D165" s="167"/>
      <c r="E165" s="117"/>
      <c r="F165" s="117"/>
      <c r="G165" s="117"/>
      <c r="H165" s="117"/>
      <c r="I165" s="167"/>
      <c r="J165" s="117"/>
      <c r="K165" s="117"/>
      <c r="L165" s="117"/>
      <c r="M165" s="167"/>
      <c r="N165" s="117"/>
      <c r="O165" s="148"/>
      <c r="P165" s="148"/>
      <c r="Q165" s="148"/>
      <c r="R165" s="148"/>
      <c r="S165" s="148"/>
    </row>
    <row r="166" spans="1:19" ht="13.5" thickBot="1">
      <c r="A166" s="192"/>
      <c r="B166" s="168"/>
      <c r="C166" s="242" t="s">
        <v>27</v>
      </c>
      <c r="D166" s="243"/>
      <c r="E166" s="243"/>
      <c r="F166" s="243"/>
      <c r="G166" s="244"/>
      <c r="H166" s="235" t="s">
        <v>49</v>
      </c>
      <c r="I166" s="236"/>
      <c r="J166" s="237"/>
      <c r="K166" s="248" t="s">
        <v>7</v>
      </c>
      <c r="L166" s="249"/>
      <c r="M166" s="249"/>
      <c r="N166" s="249"/>
      <c r="O166" s="148"/>
      <c r="P166" s="148"/>
      <c r="Q166" s="148"/>
      <c r="R166" s="148"/>
      <c r="S166" s="148"/>
    </row>
    <row r="167" spans="1:19" ht="23.25" thickBot="1">
      <c r="A167" s="166" t="s">
        <v>30</v>
      </c>
      <c r="B167" s="169"/>
      <c r="C167" s="245" t="s">
        <v>32</v>
      </c>
      <c r="D167" s="246"/>
      <c r="E167" s="247"/>
      <c r="F167" s="170" t="s">
        <v>33</v>
      </c>
      <c r="G167" s="143" t="s">
        <v>55</v>
      </c>
      <c r="H167" s="210"/>
      <c r="I167" s="211"/>
      <c r="J167" s="212" t="s">
        <v>57</v>
      </c>
      <c r="K167" s="117"/>
      <c r="L167" s="117"/>
      <c r="M167" s="117"/>
      <c r="N167" s="117"/>
      <c r="O167" s="148"/>
      <c r="P167" s="148"/>
      <c r="Q167" s="148"/>
      <c r="R167" s="148"/>
      <c r="S167" s="148"/>
    </row>
    <row r="168" spans="1:19">
      <c r="A168" s="117"/>
      <c r="B168" s="113" t="s">
        <v>56</v>
      </c>
      <c r="C168" s="176"/>
      <c r="D168" s="147"/>
      <c r="E168" s="171">
        <v>0</v>
      </c>
      <c r="F168" s="131">
        <v>1</v>
      </c>
      <c r="G168" s="141">
        <v>300</v>
      </c>
      <c r="H168" s="220"/>
      <c r="I168" s="213"/>
      <c r="J168" s="208">
        <v>300</v>
      </c>
      <c r="K168" s="117" t="s">
        <v>136</v>
      </c>
      <c r="L168" s="117"/>
      <c r="M168" s="117"/>
      <c r="N168" s="117"/>
      <c r="O168" s="148"/>
      <c r="P168" s="148"/>
      <c r="Q168" s="148"/>
      <c r="R168" s="148"/>
      <c r="S168" s="148"/>
    </row>
    <row r="169" spans="1:19">
      <c r="A169" s="117"/>
      <c r="B169" s="113" t="s">
        <v>71</v>
      </c>
      <c r="C169" s="172"/>
      <c r="D169" s="147"/>
      <c r="E169" s="171">
        <v>0</v>
      </c>
      <c r="F169" s="131">
        <v>1</v>
      </c>
      <c r="G169" s="132">
        <v>150</v>
      </c>
      <c r="H169" s="220"/>
      <c r="I169" s="213"/>
      <c r="J169" s="208">
        <v>150</v>
      </c>
      <c r="K169" s="117" t="s">
        <v>62</v>
      </c>
      <c r="L169" s="117"/>
      <c r="M169" s="117"/>
      <c r="N169" s="117"/>
      <c r="O169" s="148"/>
      <c r="P169" s="148"/>
      <c r="Q169" s="148"/>
      <c r="R169" s="148"/>
      <c r="S169" s="148"/>
    </row>
    <row r="170" spans="1:19">
      <c r="A170" s="117"/>
      <c r="B170" s="113" t="s">
        <v>20</v>
      </c>
      <c r="C170" s="172"/>
      <c r="D170" s="147"/>
      <c r="E170" s="171">
        <v>0</v>
      </c>
      <c r="F170" s="131">
        <v>1</v>
      </c>
      <c r="G170" s="132">
        <v>120</v>
      </c>
      <c r="H170" s="220"/>
      <c r="I170" s="213"/>
      <c r="J170" s="208">
        <f>SUM(G170*F170)</f>
        <v>120</v>
      </c>
      <c r="K170" s="117" t="s">
        <v>223</v>
      </c>
      <c r="L170" s="117"/>
      <c r="M170" s="117"/>
      <c r="N170" s="117"/>
      <c r="O170" s="148"/>
      <c r="P170" s="148"/>
      <c r="Q170" s="148"/>
      <c r="R170" s="148"/>
      <c r="S170" s="148"/>
    </row>
    <row r="171" spans="1:19" ht="13.5" thickBot="1">
      <c r="A171" s="117"/>
      <c r="B171" s="113" t="s">
        <v>96</v>
      </c>
      <c r="C171" s="172"/>
      <c r="D171" s="147"/>
      <c r="E171" s="171">
        <v>0</v>
      </c>
      <c r="F171" s="131">
        <v>4</v>
      </c>
      <c r="G171" s="132">
        <v>100</v>
      </c>
      <c r="H171" s="220"/>
      <c r="I171" s="213"/>
      <c r="J171" s="208">
        <f>SUM(G171*F171)</f>
        <v>400</v>
      </c>
      <c r="K171" s="117" t="s">
        <v>222</v>
      </c>
      <c r="L171" s="117"/>
      <c r="M171" s="117"/>
      <c r="N171" s="117"/>
      <c r="O171" s="148"/>
      <c r="P171" s="148"/>
      <c r="Q171" s="148"/>
      <c r="R171" s="148"/>
      <c r="S171" s="148"/>
    </row>
    <row r="172" spans="1:19">
      <c r="A172" s="117"/>
      <c r="B172" s="165" t="s">
        <v>11</v>
      </c>
      <c r="C172" s="165"/>
      <c r="D172" s="165"/>
      <c r="E172" s="165"/>
      <c r="F172" s="165"/>
      <c r="G172" s="177">
        <f>SUM(G168:G171)</f>
        <v>670</v>
      </c>
      <c r="H172" s="216"/>
      <c r="I172" s="104"/>
      <c r="J172" s="217">
        <f>SUM(J168:J171)</f>
        <v>970</v>
      </c>
      <c r="K172" s="165"/>
      <c r="L172" s="165"/>
      <c r="M172" s="165"/>
      <c r="N172" s="165"/>
      <c r="O172" s="148"/>
      <c r="P172" s="148"/>
      <c r="Q172" s="148"/>
      <c r="R172" s="148"/>
      <c r="S172" s="148"/>
    </row>
    <row r="173" spans="1:19">
      <c r="A173" s="117"/>
      <c r="B173" s="117"/>
      <c r="C173" s="117"/>
      <c r="D173" s="117"/>
      <c r="E173" s="117"/>
      <c r="F173" s="117"/>
      <c r="G173" s="117"/>
      <c r="H173" s="36"/>
      <c r="I173" s="36"/>
      <c r="J173" s="36"/>
      <c r="K173" s="117"/>
      <c r="L173" s="117"/>
      <c r="M173" s="117"/>
      <c r="N173" s="117"/>
      <c r="O173" s="148"/>
      <c r="P173" s="148"/>
      <c r="Q173" s="148"/>
      <c r="R173" s="148"/>
      <c r="S173" s="148"/>
    </row>
    <row r="174" spans="1:19">
      <c r="A174" s="117"/>
      <c r="B174" s="173" t="s">
        <v>12</v>
      </c>
      <c r="C174" s="173"/>
      <c r="D174" s="173"/>
      <c r="E174" s="173"/>
      <c r="F174" s="173"/>
      <c r="G174" s="182">
        <f>SUM(G164+G172)</f>
        <v>1546</v>
      </c>
      <c r="H174" s="218"/>
      <c r="I174" s="218"/>
      <c r="J174" s="218">
        <f>SUM(J164+J172)</f>
        <v>2182</v>
      </c>
      <c r="K174" s="173"/>
      <c r="L174" s="173"/>
      <c r="M174" s="173"/>
      <c r="N174" s="173"/>
      <c r="O174" s="148"/>
      <c r="P174" s="148"/>
      <c r="Q174" s="148"/>
      <c r="R174" s="148"/>
      <c r="S174" s="148"/>
    </row>
    <row r="175" spans="1:19">
      <c r="A175" s="148"/>
      <c r="B175" s="148"/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</row>
    <row r="176" spans="1:19" ht="13.5" thickBot="1">
      <c r="A176" s="148"/>
      <c r="B176" s="115" t="s">
        <v>19</v>
      </c>
      <c r="C176" s="148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</row>
    <row r="177" spans="1:19">
      <c r="A177" s="148"/>
      <c r="B177" s="117" t="s">
        <v>220</v>
      </c>
      <c r="C177" s="148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</row>
    <row r="178" spans="1:19" s="2" customFormat="1">
      <c r="A178" s="150"/>
      <c r="B178" s="151"/>
      <c r="C178" s="151"/>
      <c r="D178" s="151"/>
      <c r="E178" s="151"/>
      <c r="F178" s="151"/>
      <c r="G178" s="151"/>
      <c r="H178" s="151"/>
      <c r="I178" s="151"/>
      <c r="J178" s="151"/>
      <c r="K178" s="151"/>
      <c r="L178" s="151"/>
      <c r="M178" s="151"/>
      <c r="N178" s="186" t="s">
        <v>5</v>
      </c>
      <c r="O178" s="117"/>
      <c r="P178" s="117"/>
      <c r="Q178" s="117"/>
      <c r="R178" s="117"/>
      <c r="S178" s="117"/>
    </row>
    <row r="179" spans="1:19" s="2" customFormat="1">
      <c r="A179" s="117"/>
      <c r="B179" s="117"/>
      <c r="C179" s="117"/>
      <c r="D179" s="117"/>
      <c r="E179" s="148"/>
      <c r="F179" s="148"/>
      <c r="G179" s="148"/>
      <c r="H179" s="148"/>
      <c r="I179" s="117"/>
      <c r="J179" s="117"/>
      <c r="K179" s="117"/>
      <c r="L179" s="148"/>
      <c r="M179" s="148"/>
      <c r="N179" s="187">
        <v>40525</v>
      </c>
      <c r="O179" s="117"/>
      <c r="P179" s="117"/>
      <c r="Q179" s="117"/>
      <c r="R179" s="117"/>
      <c r="S179" s="117"/>
    </row>
    <row r="180" spans="1:19">
      <c r="A180" s="148"/>
      <c r="B180" s="148"/>
      <c r="C180" s="148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</row>
    <row r="181" spans="1:19">
      <c r="A181" s="148"/>
      <c r="B181" s="148"/>
      <c r="C181" s="148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</row>
    <row r="182" spans="1:19">
      <c r="A182" s="148"/>
      <c r="B182" s="149" t="s">
        <v>3</v>
      </c>
      <c r="C182" s="185" t="s">
        <v>97</v>
      </c>
      <c r="D182" s="185"/>
      <c r="E182" s="185"/>
      <c r="F182" s="185"/>
      <c r="G182" s="184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</row>
    <row r="183" spans="1:19">
      <c r="A183" s="148"/>
      <c r="B183" s="117" t="s">
        <v>277</v>
      </c>
      <c r="C183" s="266"/>
      <c r="D183" s="117"/>
      <c r="E183" s="152"/>
      <c r="F183" s="152"/>
      <c r="G183" s="153"/>
      <c r="H183" s="148"/>
      <c r="I183" s="148"/>
      <c r="J183" s="148"/>
      <c r="K183" s="148"/>
      <c r="L183" s="148"/>
      <c r="M183" s="117"/>
      <c r="N183" s="148"/>
      <c r="O183" s="148"/>
      <c r="P183" s="148"/>
      <c r="Q183" s="148"/>
      <c r="R183" s="148"/>
      <c r="S183" s="148"/>
    </row>
    <row r="184" spans="1:19" ht="13.5" thickBot="1">
      <c r="A184" s="112"/>
      <c r="B184" s="185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48"/>
      <c r="P184" s="148"/>
      <c r="Q184" s="148"/>
      <c r="R184" s="148"/>
      <c r="S184" s="148"/>
    </row>
    <row r="185" spans="1:19">
      <c r="A185" s="154"/>
      <c r="B185" s="155"/>
      <c r="C185" s="232" t="s">
        <v>27</v>
      </c>
      <c r="D185" s="233"/>
      <c r="E185" s="233"/>
      <c r="F185" s="233"/>
      <c r="G185" s="234"/>
      <c r="H185" s="235" t="s">
        <v>49</v>
      </c>
      <c r="I185" s="236"/>
      <c r="J185" s="237"/>
      <c r="K185" s="156"/>
      <c r="L185" s="157"/>
      <c r="M185" s="157"/>
      <c r="N185" s="158"/>
      <c r="O185" s="148"/>
      <c r="P185" s="148"/>
      <c r="Q185" s="148"/>
      <c r="R185" s="148"/>
      <c r="S185" s="148"/>
    </row>
    <row r="186" spans="1:19" ht="23.25" thickBot="1">
      <c r="A186" s="159" t="s">
        <v>25</v>
      </c>
      <c r="B186" s="160"/>
      <c r="C186" s="161" t="s">
        <v>15</v>
      </c>
      <c r="D186" s="161" t="s">
        <v>51</v>
      </c>
      <c r="E186" s="162" t="s">
        <v>50</v>
      </c>
      <c r="F186" s="161" t="s">
        <v>16</v>
      </c>
      <c r="G186" s="161" t="s">
        <v>29</v>
      </c>
      <c r="H186" s="204" t="s">
        <v>15</v>
      </c>
      <c r="I186" s="205" t="s">
        <v>28</v>
      </c>
      <c r="J186" s="205" t="s">
        <v>29</v>
      </c>
      <c r="K186" s="229" t="s">
        <v>7</v>
      </c>
      <c r="L186" s="230"/>
      <c r="M186" s="230"/>
      <c r="N186" s="231"/>
      <c r="O186" s="148"/>
      <c r="P186" s="148"/>
      <c r="Q186" s="148"/>
      <c r="R186" s="148"/>
      <c r="S186" s="148"/>
    </row>
    <row r="187" spans="1:19">
      <c r="A187" s="153"/>
      <c r="B187" s="153"/>
      <c r="C187" s="129"/>
      <c r="D187" s="129"/>
      <c r="E187" s="129"/>
      <c r="F187" s="129"/>
      <c r="G187" s="130"/>
      <c r="H187" s="26"/>
      <c r="I187" s="26"/>
      <c r="J187" s="35"/>
      <c r="K187" s="163"/>
      <c r="L187" s="117"/>
      <c r="M187" s="117"/>
      <c r="N187" s="117"/>
      <c r="O187" s="148"/>
      <c r="P187" s="148"/>
      <c r="Q187" s="148"/>
      <c r="R187" s="148"/>
      <c r="S187" s="148"/>
    </row>
    <row r="188" spans="1:19" ht="13.5" thickBot="1">
      <c r="A188" s="115" t="s">
        <v>24</v>
      </c>
      <c r="B188" s="115"/>
      <c r="C188" s="137"/>
      <c r="D188" s="137"/>
      <c r="E188" s="137"/>
      <c r="F188" s="137"/>
      <c r="G188" s="138"/>
      <c r="H188" s="206"/>
      <c r="I188" s="206"/>
      <c r="J188" s="207"/>
      <c r="K188" s="118"/>
      <c r="L188" s="118"/>
      <c r="M188" s="117"/>
      <c r="N188" s="117"/>
      <c r="O188" s="148"/>
      <c r="P188" s="148"/>
      <c r="Q188" s="148"/>
      <c r="R188" s="148"/>
      <c r="S188" s="148"/>
    </row>
    <row r="189" spans="1:19">
      <c r="A189" s="112"/>
      <c r="B189" s="113" t="s">
        <v>98</v>
      </c>
      <c r="C189" s="131">
        <v>1</v>
      </c>
      <c r="D189" s="131">
        <v>1</v>
      </c>
      <c r="E189" s="131"/>
      <c r="F189" s="131">
        <v>180</v>
      </c>
      <c r="G189" s="132">
        <f t="shared" ref="G189:G191" si="8">SUM(D189*F189)</f>
        <v>180</v>
      </c>
      <c r="H189" s="30">
        <v>1</v>
      </c>
      <c r="I189" s="30">
        <v>180</v>
      </c>
      <c r="J189" s="208">
        <f>SUM(H189*I189)</f>
        <v>180</v>
      </c>
      <c r="K189" s="117"/>
      <c r="L189" s="164"/>
      <c r="M189" s="164"/>
      <c r="N189" s="164"/>
      <c r="O189" s="148"/>
      <c r="P189" s="148"/>
      <c r="Q189" s="148"/>
      <c r="R189" s="148"/>
      <c r="S189" s="148"/>
    </row>
    <row r="190" spans="1:19">
      <c r="A190" s="112"/>
      <c r="B190" s="114" t="s">
        <v>99</v>
      </c>
      <c r="C190" s="133">
        <v>1</v>
      </c>
      <c r="D190" s="133">
        <v>1</v>
      </c>
      <c r="E190" s="133"/>
      <c r="F190" s="131">
        <v>120</v>
      </c>
      <c r="G190" s="132">
        <f t="shared" si="8"/>
        <v>120</v>
      </c>
      <c r="H190" s="30">
        <v>1</v>
      </c>
      <c r="I190" s="30">
        <v>120</v>
      </c>
      <c r="J190" s="208">
        <f t="shared" ref="J190:J193" si="9">SUM(H190*I190)</f>
        <v>120</v>
      </c>
      <c r="K190" s="117"/>
      <c r="L190" s="117"/>
      <c r="M190" s="117"/>
      <c r="N190" s="117"/>
      <c r="O190" s="148"/>
      <c r="P190" s="148"/>
      <c r="Q190" s="148"/>
      <c r="R190" s="148"/>
      <c r="S190" s="148"/>
    </row>
    <row r="191" spans="1:19">
      <c r="A191" s="112"/>
      <c r="B191" s="113" t="s">
        <v>100</v>
      </c>
      <c r="C191" s="131">
        <v>2</v>
      </c>
      <c r="D191" s="131">
        <v>2</v>
      </c>
      <c r="E191" s="131"/>
      <c r="F191" s="131">
        <v>120</v>
      </c>
      <c r="G191" s="132">
        <f t="shared" si="8"/>
        <v>240</v>
      </c>
      <c r="H191" s="30">
        <v>2</v>
      </c>
      <c r="I191" s="30">
        <v>120</v>
      </c>
      <c r="J191" s="208">
        <f t="shared" si="9"/>
        <v>240</v>
      </c>
      <c r="K191" s="117"/>
      <c r="L191" s="117"/>
      <c r="M191" s="117"/>
      <c r="N191" s="117"/>
      <c r="O191" s="148"/>
      <c r="P191" s="148"/>
      <c r="Q191" s="148"/>
      <c r="R191" s="148"/>
      <c r="S191" s="148"/>
    </row>
    <row r="192" spans="1:19">
      <c r="A192" s="112"/>
      <c r="B192" s="113" t="s">
        <v>101</v>
      </c>
      <c r="C192" s="133"/>
      <c r="D192" s="133"/>
      <c r="E192" s="133"/>
      <c r="F192" s="133"/>
      <c r="G192" s="132"/>
      <c r="H192" s="30">
        <v>1</v>
      </c>
      <c r="I192" s="30">
        <v>48</v>
      </c>
      <c r="J192" s="208">
        <f t="shared" si="9"/>
        <v>48</v>
      </c>
      <c r="K192" s="117" t="s">
        <v>221</v>
      </c>
      <c r="L192" s="117"/>
      <c r="M192" s="117"/>
      <c r="N192" s="117"/>
      <c r="O192" s="148"/>
      <c r="P192" s="148"/>
      <c r="Q192" s="148"/>
      <c r="R192" s="148"/>
      <c r="S192" s="148"/>
    </row>
    <row r="193" spans="1:19" ht="13.5" thickBot="1">
      <c r="A193" s="112"/>
      <c r="B193" s="114" t="s">
        <v>102</v>
      </c>
      <c r="C193" s="133"/>
      <c r="D193" s="133"/>
      <c r="E193" s="133"/>
      <c r="F193" s="133"/>
      <c r="G193" s="132"/>
      <c r="H193" s="30">
        <v>2</v>
      </c>
      <c r="I193" s="30">
        <v>48</v>
      </c>
      <c r="J193" s="208">
        <f t="shared" si="9"/>
        <v>96</v>
      </c>
      <c r="K193" s="117" t="s">
        <v>221</v>
      </c>
      <c r="L193" s="117"/>
      <c r="M193" s="117"/>
      <c r="N193" s="117"/>
      <c r="O193" s="148"/>
      <c r="P193" s="148"/>
      <c r="Q193" s="148"/>
      <c r="R193" s="148"/>
      <c r="S193" s="148"/>
    </row>
    <row r="194" spans="1:19">
      <c r="A194" s="117"/>
      <c r="B194" s="165" t="s">
        <v>8</v>
      </c>
      <c r="C194" s="177">
        <f>SUM(C189:C193)</f>
        <v>4</v>
      </c>
      <c r="D194" s="177"/>
      <c r="E194" s="177"/>
      <c r="F194" s="177"/>
      <c r="G194" s="177"/>
      <c r="H194" s="217">
        <f>SUM(H189:H193)</f>
        <v>7</v>
      </c>
      <c r="I194" s="217"/>
      <c r="J194" s="217"/>
      <c r="K194" s="117"/>
      <c r="L194" s="117"/>
      <c r="M194" s="117"/>
      <c r="N194" s="117"/>
      <c r="O194" s="148"/>
      <c r="P194" s="148"/>
      <c r="Q194" s="148"/>
      <c r="R194" s="148"/>
      <c r="S194" s="148"/>
    </row>
    <row r="195" spans="1:19">
      <c r="A195" s="117"/>
      <c r="B195" s="114" t="s">
        <v>54</v>
      </c>
      <c r="C195" s="140"/>
      <c r="D195" s="140"/>
      <c r="E195" s="114"/>
      <c r="F195" s="114"/>
      <c r="G195" s="140">
        <f>SUM(G189:G194)</f>
        <v>540</v>
      </c>
      <c r="H195" s="38"/>
      <c r="I195" s="107"/>
      <c r="J195" s="38">
        <f>SUM(J189:J194)</f>
        <v>684</v>
      </c>
      <c r="K195" s="117"/>
      <c r="L195" s="117"/>
      <c r="M195" s="117"/>
      <c r="N195" s="117"/>
      <c r="O195" s="148"/>
      <c r="P195" s="148"/>
      <c r="Q195" s="148"/>
      <c r="R195" s="148"/>
      <c r="S195" s="148"/>
    </row>
    <row r="196" spans="1:19" ht="13.5" thickBot="1">
      <c r="A196" s="117"/>
      <c r="B196" s="117"/>
      <c r="C196" s="167"/>
      <c r="D196" s="167"/>
      <c r="E196" s="117"/>
      <c r="F196" s="117"/>
      <c r="G196" s="117"/>
      <c r="H196" s="36"/>
      <c r="I196" s="223"/>
      <c r="J196" s="36"/>
      <c r="K196" s="117"/>
      <c r="L196" s="117"/>
      <c r="M196" s="167"/>
      <c r="N196" s="117"/>
      <c r="O196" s="148"/>
      <c r="P196" s="148"/>
      <c r="Q196" s="148"/>
      <c r="R196" s="148"/>
      <c r="S196" s="148"/>
    </row>
    <row r="197" spans="1:19" ht="13.5" thickBot="1">
      <c r="A197" s="192"/>
      <c r="B197" s="168"/>
      <c r="C197" s="242" t="s">
        <v>27</v>
      </c>
      <c r="D197" s="243"/>
      <c r="E197" s="243"/>
      <c r="F197" s="243"/>
      <c r="G197" s="244"/>
      <c r="H197" s="235" t="s">
        <v>49</v>
      </c>
      <c r="I197" s="236"/>
      <c r="J197" s="237"/>
      <c r="K197" s="248" t="s">
        <v>7</v>
      </c>
      <c r="L197" s="249"/>
      <c r="M197" s="249"/>
      <c r="N197" s="249"/>
      <c r="O197" s="148"/>
      <c r="P197" s="148"/>
      <c r="Q197" s="148"/>
      <c r="R197" s="148"/>
      <c r="S197" s="148"/>
    </row>
    <row r="198" spans="1:19" ht="23.25" thickBot="1">
      <c r="A198" s="166" t="s">
        <v>30</v>
      </c>
      <c r="B198" s="169"/>
      <c r="C198" s="245" t="s">
        <v>32</v>
      </c>
      <c r="D198" s="246"/>
      <c r="E198" s="247"/>
      <c r="F198" s="170" t="s">
        <v>33</v>
      </c>
      <c r="G198" s="143" t="s">
        <v>55</v>
      </c>
      <c r="H198" s="210"/>
      <c r="I198" s="211"/>
      <c r="J198" s="212" t="s">
        <v>57</v>
      </c>
      <c r="K198" s="117"/>
      <c r="L198" s="117"/>
      <c r="M198" s="117"/>
      <c r="N198" s="117"/>
      <c r="O198" s="148"/>
      <c r="P198" s="148"/>
      <c r="Q198" s="148"/>
      <c r="R198" s="148"/>
      <c r="S198" s="148"/>
    </row>
    <row r="199" spans="1:19">
      <c r="A199" s="117"/>
      <c r="B199" s="113" t="s">
        <v>56</v>
      </c>
      <c r="C199" s="176"/>
      <c r="D199" s="147"/>
      <c r="E199" s="171">
        <v>0</v>
      </c>
      <c r="F199" s="131">
        <v>1</v>
      </c>
      <c r="G199" s="141">
        <v>60</v>
      </c>
      <c r="H199" s="220"/>
      <c r="I199" s="213"/>
      <c r="J199" s="208">
        <v>60</v>
      </c>
      <c r="K199" s="117" t="s">
        <v>226</v>
      </c>
      <c r="L199" s="117"/>
      <c r="M199" s="117"/>
      <c r="N199" s="117"/>
      <c r="O199" s="148"/>
      <c r="P199" s="148"/>
      <c r="Q199" s="148"/>
      <c r="R199" s="148"/>
      <c r="S199" s="148"/>
    </row>
    <row r="200" spans="1:19">
      <c r="A200" s="117"/>
      <c r="B200" s="113" t="s">
        <v>71</v>
      </c>
      <c r="C200" s="172"/>
      <c r="D200" s="147"/>
      <c r="E200" s="171">
        <v>0</v>
      </c>
      <c r="F200" s="131">
        <v>1</v>
      </c>
      <c r="G200" s="132">
        <v>200</v>
      </c>
      <c r="H200" s="220"/>
      <c r="I200" s="213"/>
      <c r="J200" s="208">
        <v>200</v>
      </c>
      <c r="K200" s="117" t="s">
        <v>105</v>
      </c>
      <c r="L200" s="117"/>
      <c r="M200" s="117"/>
      <c r="N200" s="117"/>
      <c r="O200" s="148"/>
      <c r="P200" s="148"/>
      <c r="Q200" s="148"/>
      <c r="R200" s="148"/>
      <c r="S200" s="148"/>
    </row>
    <row r="201" spans="1:19">
      <c r="A201" s="117"/>
      <c r="B201" s="113" t="s">
        <v>103</v>
      </c>
      <c r="C201" s="172"/>
      <c r="D201" s="147"/>
      <c r="E201" s="171">
        <v>0</v>
      </c>
      <c r="F201" s="131">
        <v>1</v>
      </c>
      <c r="G201" s="132">
        <v>150</v>
      </c>
      <c r="H201" s="220"/>
      <c r="I201" s="213"/>
      <c r="J201" s="208">
        <v>150</v>
      </c>
      <c r="K201" s="117" t="s">
        <v>104</v>
      </c>
      <c r="L201" s="117"/>
      <c r="M201" s="117"/>
      <c r="N201" s="117"/>
      <c r="O201" s="148"/>
      <c r="P201" s="148"/>
      <c r="Q201" s="148"/>
      <c r="R201" s="148"/>
      <c r="S201" s="148"/>
    </row>
    <row r="202" spans="1:19" ht="13.5" thickBot="1">
      <c r="A202" s="117"/>
      <c r="B202" s="113" t="s">
        <v>106</v>
      </c>
      <c r="C202" s="172"/>
      <c r="D202" s="147"/>
      <c r="E202" s="171"/>
      <c r="F202" s="131">
        <v>1</v>
      </c>
      <c r="G202" s="132">
        <v>100</v>
      </c>
      <c r="H202" s="220"/>
      <c r="I202" s="213"/>
      <c r="J202" s="208">
        <v>100</v>
      </c>
      <c r="K202" s="117" t="s">
        <v>107</v>
      </c>
      <c r="L202" s="117"/>
      <c r="M202" s="117"/>
      <c r="N202" s="117"/>
      <c r="O202" s="148"/>
      <c r="P202" s="148"/>
      <c r="Q202" s="148"/>
      <c r="R202" s="148"/>
      <c r="S202" s="148"/>
    </row>
    <row r="203" spans="1:19">
      <c r="A203" s="117"/>
      <c r="B203" s="165" t="s">
        <v>11</v>
      </c>
      <c r="C203" s="165"/>
      <c r="D203" s="165"/>
      <c r="E203" s="165"/>
      <c r="F203" s="165"/>
      <c r="G203" s="177">
        <f>SUM(G199:G202)</f>
        <v>510</v>
      </c>
      <c r="H203" s="216"/>
      <c r="I203" s="104"/>
      <c r="J203" s="217">
        <f>SUM(J199:J202)</f>
        <v>510</v>
      </c>
      <c r="K203" s="165"/>
      <c r="L203" s="165"/>
      <c r="M203" s="165"/>
      <c r="N203" s="165"/>
      <c r="O203" s="148"/>
      <c r="P203" s="148"/>
      <c r="Q203" s="148"/>
      <c r="R203" s="148"/>
      <c r="S203" s="148"/>
    </row>
    <row r="204" spans="1:19">
      <c r="A204" s="117"/>
      <c r="B204" s="117"/>
      <c r="C204" s="117"/>
      <c r="D204" s="117"/>
      <c r="E204" s="117"/>
      <c r="F204" s="117"/>
      <c r="G204" s="117"/>
      <c r="H204" s="36"/>
      <c r="I204" s="36"/>
      <c r="J204" s="36"/>
      <c r="K204" s="117"/>
      <c r="L204" s="117"/>
      <c r="M204" s="117"/>
      <c r="N204" s="117"/>
      <c r="O204" s="148"/>
      <c r="P204" s="148"/>
      <c r="Q204" s="148"/>
      <c r="R204" s="148"/>
      <c r="S204" s="148"/>
    </row>
    <row r="205" spans="1:19">
      <c r="A205" s="117"/>
      <c r="B205" s="173" t="s">
        <v>12</v>
      </c>
      <c r="C205" s="173"/>
      <c r="D205" s="173"/>
      <c r="E205" s="173"/>
      <c r="F205" s="173"/>
      <c r="G205" s="182">
        <f>SUM(G195+G203)</f>
        <v>1050</v>
      </c>
      <c r="H205" s="218"/>
      <c r="I205" s="218"/>
      <c r="J205" s="218">
        <f>SUM(J195+J203)</f>
        <v>1194</v>
      </c>
      <c r="K205" s="173"/>
      <c r="L205" s="173"/>
      <c r="M205" s="173"/>
      <c r="N205" s="173"/>
      <c r="O205" s="148"/>
      <c r="P205" s="148"/>
      <c r="Q205" s="148"/>
      <c r="R205" s="148"/>
      <c r="S205" s="148"/>
    </row>
    <row r="206" spans="1:19">
      <c r="A206" s="148"/>
      <c r="B206" s="148"/>
      <c r="C206" s="148"/>
      <c r="D206" s="148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</row>
    <row r="207" spans="1:19" ht="13.5" thickBot="1">
      <c r="A207" s="148"/>
      <c r="B207" s="115" t="s">
        <v>19</v>
      </c>
      <c r="C207" s="148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</row>
    <row r="208" spans="1:19">
      <c r="A208" s="148"/>
      <c r="B208" s="117" t="s">
        <v>225</v>
      </c>
      <c r="C208" s="148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</row>
    <row r="209" spans="1:19" s="2" customFormat="1">
      <c r="A209" s="150"/>
      <c r="B209" s="151"/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86" t="s">
        <v>5</v>
      </c>
      <c r="O209" s="117"/>
      <c r="P209" s="117"/>
      <c r="Q209" s="117"/>
      <c r="R209" s="117"/>
      <c r="S209" s="117"/>
    </row>
    <row r="210" spans="1:19" s="2" customFormat="1">
      <c r="A210" s="117"/>
      <c r="B210" s="117"/>
      <c r="C210" s="117"/>
      <c r="D210" s="117"/>
      <c r="E210" s="148"/>
      <c r="F210" s="148"/>
      <c r="G210" s="148"/>
      <c r="H210" s="148"/>
      <c r="I210" s="117"/>
      <c r="J210" s="117"/>
      <c r="K210" s="117"/>
      <c r="L210" s="148"/>
      <c r="M210" s="148"/>
      <c r="N210" s="187">
        <v>40525</v>
      </c>
      <c r="O210" s="117"/>
      <c r="P210" s="117"/>
      <c r="Q210" s="117"/>
      <c r="R210" s="117"/>
      <c r="S210" s="117"/>
    </row>
    <row r="211" spans="1:19">
      <c r="A211" s="148"/>
      <c r="B211" s="148"/>
      <c r="C211" s="148"/>
      <c r="D211" s="148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</row>
    <row r="212" spans="1:19">
      <c r="A212" s="148"/>
      <c r="B212" s="149" t="s">
        <v>3</v>
      </c>
      <c r="C212" s="185" t="s">
        <v>108</v>
      </c>
      <c r="D212" s="185"/>
      <c r="E212" s="185"/>
      <c r="F212" s="185"/>
      <c r="G212" s="184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</row>
    <row r="213" spans="1:19">
      <c r="A213" s="148"/>
      <c r="B213" s="152"/>
      <c r="C213" s="117"/>
      <c r="D213" s="117"/>
      <c r="E213" s="152"/>
      <c r="F213" s="152"/>
      <c r="G213" s="153"/>
      <c r="H213" s="148"/>
      <c r="I213" s="148"/>
      <c r="J213" s="148"/>
      <c r="K213" s="148"/>
      <c r="L213" s="148"/>
      <c r="M213" s="117"/>
      <c r="N213" s="148"/>
      <c r="O213" s="148"/>
      <c r="P213" s="148"/>
      <c r="Q213" s="148"/>
      <c r="R213" s="148"/>
      <c r="S213" s="148"/>
    </row>
    <row r="214" spans="1:19" ht="13.5" thickBot="1">
      <c r="A214" s="112"/>
      <c r="B214" s="185"/>
      <c r="C214" s="117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48"/>
      <c r="P214" s="148"/>
      <c r="Q214" s="148"/>
      <c r="R214" s="148"/>
      <c r="S214" s="148"/>
    </row>
    <row r="215" spans="1:19">
      <c r="A215" s="154"/>
      <c r="B215" s="155"/>
      <c r="C215" s="232" t="s">
        <v>27</v>
      </c>
      <c r="D215" s="233"/>
      <c r="E215" s="233"/>
      <c r="F215" s="233"/>
      <c r="G215" s="234"/>
      <c r="H215" s="235" t="s">
        <v>49</v>
      </c>
      <c r="I215" s="236"/>
      <c r="J215" s="237"/>
      <c r="K215" s="156"/>
      <c r="L215" s="157"/>
      <c r="M215" s="157"/>
      <c r="N215" s="158"/>
      <c r="O215" s="148"/>
      <c r="P215" s="148"/>
      <c r="Q215" s="148"/>
      <c r="R215" s="148"/>
      <c r="S215" s="148"/>
    </row>
    <row r="216" spans="1:19" ht="23.25" thickBot="1">
      <c r="A216" s="159" t="s">
        <v>25</v>
      </c>
      <c r="B216" s="160"/>
      <c r="C216" s="161" t="s">
        <v>15</v>
      </c>
      <c r="D216" s="161" t="s">
        <v>51</v>
      </c>
      <c r="E216" s="162" t="s">
        <v>50</v>
      </c>
      <c r="F216" s="161" t="s">
        <v>16</v>
      </c>
      <c r="G216" s="161" t="s">
        <v>29</v>
      </c>
      <c r="H216" s="204" t="s">
        <v>15</v>
      </c>
      <c r="I216" s="205" t="s">
        <v>28</v>
      </c>
      <c r="J216" s="205" t="s">
        <v>29</v>
      </c>
      <c r="K216" s="229" t="s">
        <v>7</v>
      </c>
      <c r="L216" s="230"/>
      <c r="M216" s="230"/>
      <c r="N216" s="231"/>
      <c r="O216" s="148"/>
      <c r="P216" s="148"/>
      <c r="Q216" s="148"/>
      <c r="R216" s="148"/>
      <c r="S216" s="148"/>
    </row>
    <row r="217" spans="1:19">
      <c r="A217" s="153"/>
      <c r="B217" s="153"/>
      <c r="C217" s="129"/>
      <c r="D217" s="129"/>
      <c r="E217" s="129"/>
      <c r="F217" s="129"/>
      <c r="G217" s="130"/>
      <c r="H217" s="26"/>
      <c r="I217" s="26"/>
      <c r="J217" s="35"/>
      <c r="K217" s="163"/>
      <c r="L217" s="117"/>
      <c r="M217" s="117"/>
      <c r="N217" s="117"/>
      <c r="O217" s="148"/>
      <c r="P217" s="148"/>
      <c r="Q217" s="148"/>
      <c r="R217" s="148"/>
      <c r="S217" s="148"/>
    </row>
    <row r="218" spans="1:19" ht="13.5" thickBot="1">
      <c r="A218" s="115" t="s">
        <v>24</v>
      </c>
      <c r="B218" s="115"/>
      <c r="C218" s="137"/>
      <c r="D218" s="137"/>
      <c r="E218" s="137"/>
      <c r="F218" s="137"/>
      <c r="G218" s="138"/>
      <c r="H218" s="206"/>
      <c r="I218" s="206"/>
      <c r="J218" s="207"/>
      <c r="K218" s="118"/>
      <c r="L218" s="118"/>
      <c r="M218" s="117"/>
      <c r="N218" s="117"/>
      <c r="O218" s="148"/>
      <c r="P218" s="148"/>
      <c r="Q218" s="148"/>
      <c r="R218" s="148"/>
      <c r="S218" s="148"/>
    </row>
    <row r="219" spans="1:19">
      <c r="A219" s="112"/>
      <c r="B219" s="113" t="s">
        <v>109</v>
      </c>
      <c r="C219" s="131">
        <v>1</v>
      </c>
      <c r="D219" s="131">
        <v>1</v>
      </c>
      <c r="E219" s="131"/>
      <c r="F219" s="131">
        <v>180</v>
      </c>
      <c r="G219" s="132">
        <f>SUM(D219*F219)</f>
        <v>180</v>
      </c>
      <c r="H219" s="30">
        <v>1</v>
      </c>
      <c r="I219" s="30">
        <v>180</v>
      </c>
      <c r="J219" s="208">
        <f t="shared" ref="J219:J222" si="10">SUM(H219*I219)</f>
        <v>180</v>
      </c>
      <c r="K219" s="117"/>
      <c r="L219" s="164"/>
      <c r="M219" s="164"/>
      <c r="N219" s="164"/>
      <c r="O219" s="148"/>
      <c r="P219" s="148"/>
      <c r="Q219" s="148"/>
      <c r="R219" s="148"/>
      <c r="S219" s="148"/>
    </row>
    <row r="220" spans="1:19">
      <c r="A220" s="112"/>
      <c r="B220" s="114" t="s">
        <v>111</v>
      </c>
      <c r="C220" s="133">
        <v>1</v>
      </c>
      <c r="D220" s="133">
        <v>1</v>
      </c>
      <c r="E220" s="133"/>
      <c r="F220" s="131">
        <v>120</v>
      </c>
      <c r="G220" s="132">
        <f t="shared" ref="G220:G222" si="11">SUM(D220*F220)</f>
        <v>120</v>
      </c>
      <c r="H220" s="30">
        <v>3</v>
      </c>
      <c r="I220" s="30">
        <v>120</v>
      </c>
      <c r="J220" s="208">
        <f t="shared" si="10"/>
        <v>360</v>
      </c>
      <c r="K220" s="117"/>
      <c r="L220" s="117"/>
      <c r="M220" s="117"/>
      <c r="N220" s="117"/>
      <c r="O220" s="148"/>
      <c r="P220" s="148"/>
      <c r="Q220" s="148"/>
      <c r="R220" s="148"/>
      <c r="S220" s="148"/>
    </row>
    <row r="221" spans="1:19">
      <c r="A221" s="112"/>
      <c r="B221" s="113" t="s">
        <v>110</v>
      </c>
      <c r="C221" s="131">
        <v>1</v>
      </c>
      <c r="D221" s="131">
        <v>1</v>
      </c>
      <c r="E221" s="131"/>
      <c r="F221" s="131">
        <v>120</v>
      </c>
      <c r="G221" s="132">
        <f t="shared" si="11"/>
        <v>120</v>
      </c>
      <c r="H221" s="30">
        <v>3</v>
      </c>
      <c r="I221" s="30">
        <v>120</v>
      </c>
      <c r="J221" s="208">
        <f t="shared" si="10"/>
        <v>360</v>
      </c>
      <c r="K221" s="117"/>
      <c r="L221" s="117"/>
      <c r="M221" s="117"/>
      <c r="N221" s="117"/>
      <c r="O221" s="148"/>
      <c r="P221" s="148"/>
      <c r="Q221" s="148"/>
      <c r="R221" s="148"/>
      <c r="S221" s="148"/>
    </row>
    <row r="222" spans="1:19">
      <c r="A222" s="112"/>
      <c r="B222" s="113" t="s">
        <v>112</v>
      </c>
      <c r="C222" s="133">
        <v>1</v>
      </c>
      <c r="D222" s="133">
        <v>1</v>
      </c>
      <c r="E222" s="133"/>
      <c r="F222" s="131">
        <v>120</v>
      </c>
      <c r="G222" s="132">
        <f t="shared" si="11"/>
        <v>120</v>
      </c>
      <c r="H222" s="30">
        <v>3</v>
      </c>
      <c r="I222" s="30">
        <v>120</v>
      </c>
      <c r="J222" s="208">
        <f t="shared" si="10"/>
        <v>360</v>
      </c>
      <c r="K222" s="117"/>
      <c r="L222" s="117"/>
      <c r="M222" s="117"/>
      <c r="N222" s="117"/>
      <c r="O222" s="148"/>
      <c r="P222" s="148"/>
      <c r="Q222" s="148"/>
      <c r="R222" s="148"/>
      <c r="S222" s="148"/>
    </row>
    <row r="223" spans="1:19" ht="13.5" thickBot="1">
      <c r="A223" s="112"/>
      <c r="B223" s="114" t="s">
        <v>113</v>
      </c>
      <c r="C223" s="133">
        <v>1</v>
      </c>
      <c r="D223" s="133"/>
      <c r="E223" s="133">
        <v>1</v>
      </c>
      <c r="F223" s="131">
        <v>48</v>
      </c>
      <c r="G223" s="132">
        <f>SUM(E223*F223)</f>
        <v>48</v>
      </c>
      <c r="H223" s="30">
        <v>4</v>
      </c>
      <c r="I223" s="30">
        <v>48</v>
      </c>
      <c r="J223" s="208">
        <f>SUM(H223*I223)</f>
        <v>192</v>
      </c>
      <c r="K223" s="117" t="s">
        <v>276</v>
      </c>
      <c r="L223" s="117"/>
      <c r="M223" s="117"/>
      <c r="N223" s="117"/>
      <c r="O223" s="148"/>
      <c r="P223" s="148"/>
      <c r="Q223" s="148"/>
      <c r="R223" s="148"/>
      <c r="S223" s="148"/>
    </row>
    <row r="224" spans="1:19">
      <c r="A224" s="117"/>
      <c r="B224" s="165" t="s">
        <v>8</v>
      </c>
      <c r="C224" s="177">
        <f>SUM(C219:C223)</f>
        <v>5</v>
      </c>
      <c r="D224" s="177"/>
      <c r="E224" s="177"/>
      <c r="F224" s="177"/>
      <c r="G224" s="177"/>
      <c r="H224" s="217">
        <f>SUM(H219:H223)</f>
        <v>14</v>
      </c>
      <c r="I224" s="217"/>
      <c r="J224" s="217"/>
      <c r="K224" s="117"/>
      <c r="L224" s="117"/>
      <c r="M224" s="117"/>
      <c r="N224" s="117"/>
      <c r="O224" s="148"/>
      <c r="P224" s="148"/>
      <c r="Q224" s="148"/>
      <c r="R224" s="148"/>
      <c r="S224" s="148"/>
    </row>
    <row r="225" spans="1:19">
      <c r="A225" s="117"/>
      <c r="B225" s="114" t="s">
        <v>54</v>
      </c>
      <c r="C225" s="140"/>
      <c r="D225" s="140"/>
      <c r="E225" s="114"/>
      <c r="F225" s="114"/>
      <c r="G225" s="140">
        <f>SUM(G219:G224)</f>
        <v>588</v>
      </c>
      <c r="H225" s="38"/>
      <c r="I225" s="107"/>
      <c r="J225" s="38">
        <f>SUM(J219:J224)</f>
        <v>1452</v>
      </c>
      <c r="K225" s="117"/>
      <c r="L225" s="117"/>
      <c r="M225" s="117"/>
      <c r="N225" s="117"/>
      <c r="O225" s="148"/>
      <c r="P225" s="148"/>
      <c r="Q225" s="148"/>
      <c r="R225" s="148"/>
      <c r="S225" s="148"/>
    </row>
    <row r="226" spans="1:19" ht="13.5" thickBot="1">
      <c r="A226" s="117"/>
      <c r="B226" s="117"/>
      <c r="C226" s="167"/>
      <c r="D226" s="167"/>
      <c r="E226" s="117"/>
      <c r="F226" s="117"/>
      <c r="G226" s="117"/>
      <c r="H226" s="117"/>
      <c r="I226" s="167"/>
      <c r="J226" s="117"/>
      <c r="K226" s="117"/>
      <c r="L226" s="117"/>
      <c r="M226" s="167"/>
      <c r="N226" s="117"/>
      <c r="O226" s="148"/>
      <c r="P226" s="148"/>
      <c r="Q226" s="148"/>
      <c r="R226" s="148"/>
      <c r="S226" s="148"/>
    </row>
    <row r="227" spans="1:19" ht="13.5" thickBot="1">
      <c r="A227" s="192"/>
      <c r="B227" s="168"/>
      <c r="C227" s="242" t="s">
        <v>27</v>
      </c>
      <c r="D227" s="243"/>
      <c r="E227" s="243"/>
      <c r="F227" s="243"/>
      <c r="G227" s="244"/>
      <c r="H227" s="235" t="s">
        <v>49</v>
      </c>
      <c r="I227" s="236"/>
      <c r="J227" s="237"/>
      <c r="K227" s="248" t="s">
        <v>7</v>
      </c>
      <c r="L227" s="249"/>
      <c r="M227" s="249"/>
      <c r="N227" s="249"/>
      <c r="O227" s="148"/>
      <c r="P227" s="148"/>
      <c r="Q227" s="148"/>
      <c r="R227" s="148"/>
      <c r="S227" s="148"/>
    </row>
    <row r="228" spans="1:19" ht="23.25" thickBot="1">
      <c r="A228" s="166" t="s">
        <v>30</v>
      </c>
      <c r="B228" s="169"/>
      <c r="C228" s="245" t="s">
        <v>32</v>
      </c>
      <c r="D228" s="246"/>
      <c r="E228" s="247"/>
      <c r="F228" s="170" t="s">
        <v>33</v>
      </c>
      <c r="G228" s="143" t="s">
        <v>55</v>
      </c>
      <c r="H228" s="210"/>
      <c r="I228" s="211"/>
      <c r="J228" s="212" t="s">
        <v>57</v>
      </c>
      <c r="K228" s="117"/>
      <c r="L228" s="117"/>
      <c r="M228" s="117"/>
      <c r="N228" s="117"/>
      <c r="O228" s="148"/>
      <c r="P228" s="148"/>
      <c r="Q228" s="148"/>
      <c r="R228" s="148"/>
      <c r="S228" s="148"/>
    </row>
    <row r="229" spans="1:19">
      <c r="A229" s="117"/>
      <c r="B229" s="113" t="s">
        <v>56</v>
      </c>
      <c r="C229" s="176"/>
      <c r="D229" s="147"/>
      <c r="E229" s="171">
        <v>0</v>
      </c>
      <c r="F229" s="131">
        <v>1</v>
      </c>
      <c r="G229" s="141">
        <v>300</v>
      </c>
      <c r="H229" s="224">
        <v>1</v>
      </c>
      <c r="I229" s="225"/>
      <c r="J229" s="208">
        <v>300</v>
      </c>
      <c r="K229" s="117" t="s">
        <v>228</v>
      </c>
      <c r="L229" s="117"/>
      <c r="M229" s="117"/>
      <c r="N229" s="117"/>
      <c r="O229" s="148"/>
      <c r="P229" s="148"/>
      <c r="Q229" s="148"/>
      <c r="R229" s="148"/>
      <c r="S229" s="148"/>
    </row>
    <row r="230" spans="1:19">
      <c r="A230" s="117"/>
      <c r="B230" s="113" t="s">
        <v>71</v>
      </c>
      <c r="C230" s="172"/>
      <c r="D230" s="147"/>
      <c r="E230" s="171">
        <v>0</v>
      </c>
      <c r="F230" s="131">
        <v>1</v>
      </c>
      <c r="G230" s="132">
        <v>120</v>
      </c>
      <c r="H230" s="224">
        <v>1</v>
      </c>
      <c r="I230" s="225"/>
      <c r="J230" s="208">
        <f>SUM(G230*F230)</f>
        <v>120</v>
      </c>
      <c r="K230" s="117" t="s">
        <v>105</v>
      </c>
      <c r="L230" s="117"/>
      <c r="M230" s="117"/>
      <c r="N230" s="117"/>
      <c r="O230" s="148"/>
      <c r="P230" s="148"/>
      <c r="Q230" s="148"/>
      <c r="R230" s="148"/>
      <c r="S230" s="148"/>
    </row>
    <row r="231" spans="1:19">
      <c r="A231" s="117"/>
      <c r="B231" s="113" t="s">
        <v>114</v>
      </c>
      <c r="C231" s="172"/>
      <c r="D231" s="147"/>
      <c r="E231" s="171">
        <v>0</v>
      </c>
      <c r="F231" s="131">
        <v>1</v>
      </c>
      <c r="G231" s="132">
        <v>150</v>
      </c>
      <c r="H231" s="224">
        <v>1</v>
      </c>
      <c r="I231" s="225"/>
      <c r="J231" s="208">
        <v>150</v>
      </c>
      <c r="K231" s="117" t="s">
        <v>115</v>
      </c>
      <c r="L231" s="117"/>
      <c r="M231" s="117"/>
      <c r="N231" s="117"/>
      <c r="O231" s="148"/>
      <c r="P231" s="148"/>
      <c r="Q231" s="148"/>
      <c r="R231" s="148"/>
      <c r="S231" s="148"/>
    </row>
    <row r="232" spans="1:19" ht="13.5" thickBot="1">
      <c r="A232" s="117"/>
      <c r="B232" s="113" t="s">
        <v>20</v>
      </c>
      <c r="C232" s="172"/>
      <c r="D232" s="147"/>
      <c r="E232" s="171">
        <v>0</v>
      </c>
      <c r="F232" s="131">
        <v>1</v>
      </c>
      <c r="G232" s="132">
        <v>120</v>
      </c>
      <c r="H232" s="224">
        <v>1</v>
      </c>
      <c r="I232" s="225"/>
      <c r="J232" s="208">
        <f>SUM(G232*H232)</f>
        <v>120</v>
      </c>
      <c r="K232" s="117" t="s">
        <v>229</v>
      </c>
      <c r="L232" s="117"/>
      <c r="M232" s="117"/>
      <c r="N232" s="117"/>
      <c r="O232" s="148"/>
      <c r="P232" s="148"/>
      <c r="Q232" s="148"/>
      <c r="R232" s="148"/>
      <c r="S232" s="148"/>
    </row>
    <row r="233" spans="1:19">
      <c r="A233" s="117"/>
      <c r="B233" s="165" t="s">
        <v>11</v>
      </c>
      <c r="C233" s="165"/>
      <c r="D233" s="165"/>
      <c r="E233" s="165"/>
      <c r="F233" s="165"/>
      <c r="G233" s="177">
        <f>SUM(G229:G232)</f>
        <v>690</v>
      </c>
      <c r="H233" s="216"/>
      <c r="I233" s="104"/>
      <c r="J233" s="217">
        <f>SUM(J229:J232)</f>
        <v>690</v>
      </c>
      <c r="K233" s="165"/>
      <c r="L233" s="165"/>
      <c r="M233" s="165"/>
      <c r="N233" s="165"/>
      <c r="O233" s="148"/>
      <c r="P233" s="148"/>
      <c r="Q233" s="148"/>
      <c r="R233" s="148"/>
      <c r="S233" s="148"/>
    </row>
    <row r="234" spans="1:19">
      <c r="A234" s="117"/>
      <c r="B234" s="117"/>
      <c r="C234" s="117"/>
      <c r="D234" s="117"/>
      <c r="E234" s="117"/>
      <c r="F234" s="117"/>
      <c r="G234" s="117"/>
      <c r="H234" s="36"/>
      <c r="I234" s="36"/>
      <c r="J234" s="36"/>
      <c r="K234" s="117"/>
      <c r="L234" s="117"/>
      <c r="M234" s="117"/>
      <c r="N234" s="117"/>
      <c r="O234" s="148"/>
      <c r="P234" s="148"/>
      <c r="Q234" s="148"/>
      <c r="R234" s="148"/>
      <c r="S234" s="148"/>
    </row>
    <row r="235" spans="1:19">
      <c r="A235" s="117"/>
      <c r="B235" s="173" t="s">
        <v>12</v>
      </c>
      <c r="C235" s="173"/>
      <c r="D235" s="173"/>
      <c r="E235" s="173"/>
      <c r="F235" s="173"/>
      <c r="G235" s="182">
        <f>SUM(G225+G233)</f>
        <v>1278</v>
      </c>
      <c r="H235" s="218"/>
      <c r="I235" s="218"/>
      <c r="J235" s="218">
        <f>SUM(J225+J233)</f>
        <v>2142</v>
      </c>
      <c r="K235" s="173"/>
      <c r="L235" s="173"/>
      <c r="M235" s="173"/>
      <c r="N235" s="173"/>
      <c r="O235" s="148"/>
      <c r="P235" s="148"/>
      <c r="Q235" s="148"/>
      <c r="R235" s="148"/>
      <c r="S235" s="148"/>
    </row>
    <row r="236" spans="1:19">
      <c r="A236" s="148"/>
      <c r="B236" s="148"/>
      <c r="C236" s="148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</row>
    <row r="237" spans="1:19" ht="13.5" thickBot="1">
      <c r="A237" s="148"/>
      <c r="B237" s="115" t="s">
        <v>19</v>
      </c>
      <c r="C237" s="148"/>
      <c r="D237" s="148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</row>
    <row r="238" spans="1:19">
      <c r="A238" s="148"/>
      <c r="B238" s="117" t="s">
        <v>227</v>
      </c>
      <c r="C238" s="148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</row>
    <row r="239" spans="1:19">
      <c r="A239" s="148"/>
      <c r="B239" s="117" t="s">
        <v>230</v>
      </c>
      <c r="C239" s="148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</row>
    <row r="240" spans="1:19">
      <c r="A240" s="148"/>
      <c r="B240" s="117"/>
      <c r="C240" s="148"/>
      <c r="D240" s="148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</row>
    <row r="241" spans="1:19" s="2" customFormat="1">
      <c r="A241" s="150"/>
      <c r="B241" s="113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86" t="s">
        <v>5</v>
      </c>
      <c r="O241" s="117"/>
      <c r="P241" s="117"/>
      <c r="Q241" s="117"/>
      <c r="R241" s="117"/>
      <c r="S241" s="117"/>
    </row>
    <row r="242" spans="1:19" s="2" customFormat="1">
      <c r="A242" s="117"/>
      <c r="B242" s="117"/>
      <c r="C242" s="117"/>
      <c r="D242" s="117"/>
      <c r="E242" s="148"/>
      <c r="F242" s="148"/>
      <c r="G242" s="148"/>
      <c r="H242" s="148"/>
      <c r="I242" s="117"/>
      <c r="J242" s="117"/>
      <c r="K242" s="117"/>
      <c r="L242" s="148"/>
      <c r="M242" s="148"/>
      <c r="N242" s="187">
        <v>40497</v>
      </c>
      <c r="O242" s="117"/>
      <c r="P242" s="117"/>
      <c r="Q242" s="117"/>
      <c r="R242" s="117"/>
      <c r="S242" s="117"/>
    </row>
    <row r="243" spans="1:19" s="2" customFormat="1">
      <c r="A243" s="117"/>
      <c r="B243" s="117"/>
      <c r="C243" s="117"/>
      <c r="D243" s="117"/>
      <c r="E243" s="148"/>
      <c r="F243" s="148"/>
      <c r="G243" s="148"/>
      <c r="H243" s="148"/>
      <c r="I243" s="117"/>
      <c r="J243" s="117"/>
      <c r="K243" s="117"/>
      <c r="L243" s="148"/>
      <c r="M243" s="148"/>
      <c r="N243" s="187"/>
      <c r="O243" s="117"/>
      <c r="P243" s="117"/>
      <c r="Q243" s="117"/>
      <c r="R243" s="117"/>
      <c r="S243" s="117"/>
    </row>
    <row r="244" spans="1:19">
      <c r="A244" s="148"/>
      <c r="B244" s="149" t="s">
        <v>3</v>
      </c>
      <c r="C244" s="185" t="s">
        <v>242</v>
      </c>
      <c r="D244" s="185"/>
      <c r="E244" s="185"/>
      <c r="F244" s="185"/>
      <c r="G244" s="184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</row>
    <row r="245" spans="1:19">
      <c r="A245" s="148"/>
      <c r="B245" s="152"/>
      <c r="C245" s="117"/>
      <c r="D245" s="117"/>
      <c r="E245" s="152"/>
      <c r="F245" s="152"/>
      <c r="G245" s="153"/>
      <c r="H245" s="148"/>
      <c r="I245" s="148"/>
      <c r="J245" s="148"/>
      <c r="K245" s="148"/>
      <c r="L245" s="148"/>
      <c r="M245" s="117"/>
      <c r="N245" s="148"/>
      <c r="O245" s="148"/>
      <c r="P245" s="148"/>
      <c r="Q245" s="148"/>
      <c r="R245" s="148"/>
      <c r="S245" s="148"/>
    </row>
    <row r="246" spans="1:19" ht="13.5" thickBot="1">
      <c r="A246" s="112"/>
      <c r="B246" s="185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48"/>
      <c r="P246" s="148"/>
      <c r="Q246" s="148"/>
      <c r="R246" s="148"/>
      <c r="S246" s="148"/>
    </row>
    <row r="247" spans="1:19">
      <c r="A247" s="154"/>
      <c r="B247" s="155"/>
      <c r="C247" s="176" t="s">
        <v>27</v>
      </c>
      <c r="D247" s="177"/>
      <c r="E247" s="177"/>
      <c r="F247" s="177"/>
      <c r="G247" s="178"/>
      <c r="H247" s="235" t="s">
        <v>49</v>
      </c>
      <c r="I247" s="236"/>
      <c r="J247" s="237"/>
      <c r="K247" s="156"/>
      <c r="L247" s="157"/>
      <c r="M247" s="157"/>
      <c r="N247" s="158"/>
      <c r="O247" s="148"/>
      <c r="P247" s="148"/>
      <c r="Q247" s="148"/>
      <c r="R247" s="148"/>
      <c r="S247" s="148"/>
    </row>
    <row r="248" spans="1:19" ht="23.25" thickBot="1">
      <c r="A248" s="159" t="s">
        <v>243</v>
      </c>
      <c r="B248" s="160"/>
      <c r="C248" s="161" t="s">
        <v>117</v>
      </c>
      <c r="D248" s="161"/>
      <c r="E248" s="162"/>
      <c r="F248" s="161" t="s">
        <v>16</v>
      </c>
      <c r="G248" s="161" t="s">
        <v>29</v>
      </c>
      <c r="H248" s="204"/>
      <c r="I248" s="205"/>
      <c r="J248" s="205" t="s">
        <v>29</v>
      </c>
      <c r="K248" s="179" t="s">
        <v>7</v>
      </c>
      <c r="L248" s="180"/>
      <c r="M248" s="180"/>
      <c r="N248" s="181"/>
      <c r="O248" s="148"/>
      <c r="P248" s="148"/>
      <c r="Q248" s="148"/>
      <c r="R248" s="148"/>
      <c r="S248" s="148"/>
    </row>
    <row r="249" spans="1:19">
      <c r="A249" s="153"/>
      <c r="B249" s="153"/>
      <c r="C249" s="129"/>
      <c r="D249" s="129"/>
      <c r="E249" s="129"/>
      <c r="F249" s="129"/>
      <c r="G249" s="130"/>
      <c r="H249" s="26"/>
      <c r="I249" s="26"/>
      <c r="J249" s="35"/>
      <c r="K249" s="163"/>
      <c r="L249" s="117"/>
      <c r="M249" s="117"/>
      <c r="N249" s="117"/>
      <c r="O249" s="148"/>
      <c r="P249" s="148"/>
      <c r="Q249" s="148"/>
      <c r="R249" s="148"/>
      <c r="S249" s="148"/>
    </row>
    <row r="250" spans="1:19" ht="13.5" thickBot="1">
      <c r="A250" s="115" t="s">
        <v>116</v>
      </c>
      <c r="B250" s="115"/>
      <c r="C250" s="137"/>
      <c r="D250" s="137"/>
      <c r="E250" s="137"/>
      <c r="F250" s="137"/>
      <c r="G250" s="138"/>
      <c r="H250" s="206"/>
      <c r="I250" s="206"/>
      <c r="J250" s="207"/>
      <c r="K250" s="118"/>
      <c r="L250" s="118"/>
      <c r="M250" s="117"/>
      <c r="N250" s="117"/>
      <c r="O250" s="148"/>
      <c r="P250" s="148"/>
      <c r="Q250" s="148"/>
      <c r="R250" s="148"/>
      <c r="S250" s="148"/>
    </row>
    <row r="251" spans="1:19">
      <c r="A251" s="112"/>
      <c r="B251" s="113" t="s">
        <v>244</v>
      </c>
      <c r="C251" s="131">
        <v>1</v>
      </c>
      <c r="D251" s="131"/>
      <c r="E251" s="131"/>
      <c r="F251" s="131">
        <v>1000</v>
      </c>
      <c r="G251" s="132">
        <f>SUM(C251*F251)</f>
        <v>1000</v>
      </c>
      <c r="H251" s="30"/>
      <c r="I251" s="30"/>
      <c r="J251" s="208">
        <f>SUM(G251*C251)</f>
        <v>1000</v>
      </c>
      <c r="K251" s="117" t="s">
        <v>248</v>
      </c>
      <c r="L251" s="164"/>
      <c r="M251" s="164"/>
      <c r="N251" s="164"/>
      <c r="O251" s="148"/>
      <c r="P251" s="148"/>
      <c r="Q251" s="148"/>
      <c r="R251" s="148"/>
      <c r="S251" s="148"/>
    </row>
    <row r="252" spans="1:19">
      <c r="A252" s="112"/>
      <c r="B252" s="113" t="s">
        <v>245</v>
      </c>
      <c r="C252" s="131">
        <v>3</v>
      </c>
      <c r="D252" s="131"/>
      <c r="E252" s="131"/>
      <c r="F252" s="131">
        <v>480</v>
      </c>
      <c r="G252" s="132">
        <f>SUM(C252*F252)</f>
        <v>1440</v>
      </c>
      <c r="H252" s="30"/>
      <c r="I252" s="30"/>
      <c r="J252" s="208">
        <f>SUM(G252)</f>
        <v>1440</v>
      </c>
      <c r="K252" s="117" t="s">
        <v>247</v>
      </c>
      <c r="L252" s="153"/>
      <c r="M252" s="153"/>
      <c r="N252" s="153"/>
      <c r="O252" s="148"/>
      <c r="P252" s="148"/>
      <c r="Q252" s="148"/>
      <c r="R252" s="148"/>
      <c r="S252" s="148"/>
    </row>
    <row r="253" spans="1:19">
      <c r="A253" s="112"/>
      <c r="B253" s="113" t="s">
        <v>246</v>
      </c>
      <c r="C253" s="131">
        <v>3</v>
      </c>
      <c r="D253" s="131"/>
      <c r="E253" s="131"/>
      <c r="F253" s="131">
        <v>240</v>
      </c>
      <c r="G253" s="132">
        <f>SUM(C253*F253)</f>
        <v>720</v>
      </c>
      <c r="H253" s="30"/>
      <c r="I253" s="30"/>
      <c r="J253" s="208">
        <f>SUM(G253)</f>
        <v>720</v>
      </c>
      <c r="K253" s="117" t="s">
        <v>249</v>
      </c>
      <c r="L253" s="153"/>
      <c r="M253" s="153"/>
      <c r="N253" s="153"/>
      <c r="O253" s="148"/>
      <c r="P253" s="148"/>
      <c r="Q253" s="148"/>
      <c r="R253" s="148"/>
      <c r="S253" s="148"/>
    </row>
    <row r="254" spans="1:19" ht="13.5" thickBot="1">
      <c r="A254" s="112"/>
      <c r="B254" s="114" t="s">
        <v>251</v>
      </c>
      <c r="C254" s="133">
        <v>3</v>
      </c>
      <c r="D254" s="133"/>
      <c r="E254" s="133"/>
      <c r="F254" s="131">
        <v>200</v>
      </c>
      <c r="G254" s="132">
        <f>SUM(C254*F254)</f>
        <v>600</v>
      </c>
      <c r="H254" s="30"/>
      <c r="I254" s="30"/>
      <c r="J254" s="208">
        <f>SUM(G254)</f>
        <v>600</v>
      </c>
      <c r="K254" s="117" t="s">
        <v>250</v>
      </c>
      <c r="L254" s="117"/>
      <c r="M254" s="117"/>
      <c r="N254" s="117"/>
      <c r="O254" s="148"/>
      <c r="P254" s="148"/>
      <c r="Q254" s="148"/>
      <c r="R254" s="148"/>
      <c r="S254" s="148"/>
    </row>
    <row r="255" spans="1:19">
      <c r="A255" s="117"/>
      <c r="B255" s="165" t="s">
        <v>231</v>
      </c>
      <c r="C255" s="177">
        <f>SUM(C251:C254)</f>
        <v>10</v>
      </c>
      <c r="D255" s="177"/>
      <c r="E255" s="177"/>
      <c r="F255" s="177"/>
      <c r="G255" s="177"/>
      <c r="H255" s="217">
        <f>SUM(H251:H254)</f>
        <v>0</v>
      </c>
      <c r="I255" s="217"/>
      <c r="J255" s="217"/>
      <c r="K255" s="117"/>
      <c r="L255" s="117"/>
      <c r="M255" s="117"/>
      <c r="N255" s="117"/>
      <c r="O255" s="148"/>
      <c r="P255" s="148"/>
      <c r="Q255" s="148"/>
      <c r="R255" s="148"/>
      <c r="S255" s="148"/>
    </row>
    <row r="256" spans="1:19">
      <c r="A256" s="117"/>
      <c r="B256" s="114" t="s">
        <v>54</v>
      </c>
      <c r="C256" s="140"/>
      <c r="D256" s="140"/>
      <c r="E256" s="114"/>
      <c r="F256" s="114"/>
      <c r="G256" s="140">
        <f>SUM(G251:G255)</f>
        <v>3760</v>
      </c>
      <c r="H256" s="38"/>
      <c r="I256" s="107"/>
      <c r="J256" s="38">
        <f>SUM(J251:J255)</f>
        <v>3760</v>
      </c>
      <c r="K256" s="117"/>
      <c r="L256" s="117"/>
      <c r="M256" s="117"/>
      <c r="N256" s="117"/>
      <c r="O256" s="148"/>
      <c r="P256" s="148"/>
      <c r="Q256" s="148"/>
      <c r="R256" s="148"/>
      <c r="S256" s="148"/>
    </row>
    <row r="257" spans="1:19">
      <c r="A257" s="117"/>
      <c r="B257" s="153"/>
      <c r="C257" s="148"/>
      <c r="D257" s="148"/>
      <c r="E257" s="148"/>
      <c r="F257" s="148"/>
      <c r="G257" s="148"/>
      <c r="H257" s="226"/>
      <c r="I257" s="226"/>
      <c r="J257" s="226"/>
      <c r="K257" s="117"/>
      <c r="L257" s="117"/>
      <c r="M257" s="117"/>
      <c r="N257" s="117"/>
      <c r="O257" s="148"/>
      <c r="P257" s="148"/>
      <c r="Q257" s="148"/>
      <c r="R257" s="148"/>
      <c r="S257" s="148"/>
    </row>
    <row r="258" spans="1:19">
      <c r="A258" s="117"/>
      <c r="B258" s="173" t="s">
        <v>12</v>
      </c>
      <c r="C258" s="148"/>
      <c r="D258" s="148"/>
      <c r="E258" s="148"/>
      <c r="F258" s="148"/>
      <c r="G258" s="182">
        <f>SUM(G256)</f>
        <v>3760</v>
      </c>
      <c r="H258" s="226"/>
      <c r="I258" s="226"/>
      <c r="J258" s="218">
        <f>SUM(J256)</f>
        <v>3760</v>
      </c>
      <c r="K258" s="117"/>
      <c r="L258" s="117"/>
      <c r="M258" s="117"/>
      <c r="N258" s="117"/>
      <c r="O258" s="148"/>
      <c r="P258" s="148"/>
      <c r="Q258" s="148"/>
      <c r="R258" s="148"/>
      <c r="S258" s="148"/>
    </row>
    <row r="259" spans="1:19">
      <c r="A259" s="117"/>
      <c r="B259" s="153"/>
      <c r="C259" s="148"/>
      <c r="D259" s="148"/>
      <c r="E259" s="148"/>
      <c r="F259" s="148"/>
      <c r="G259" s="148"/>
      <c r="H259" s="148"/>
      <c r="I259" s="148"/>
      <c r="J259" s="148"/>
      <c r="K259" s="117"/>
      <c r="L259" s="117"/>
      <c r="M259" s="117"/>
      <c r="N259" s="117"/>
      <c r="O259" s="148"/>
      <c r="P259" s="148"/>
      <c r="Q259" s="148"/>
      <c r="R259" s="148"/>
      <c r="S259" s="148"/>
    </row>
    <row r="260" spans="1:19" ht="13.5" thickBot="1">
      <c r="A260" s="148"/>
      <c r="B260" s="115" t="s">
        <v>19</v>
      </c>
      <c r="C260" s="148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</row>
    <row r="261" spans="1:19">
      <c r="A261" s="148"/>
      <c r="B261" s="117" t="s">
        <v>232</v>
      </c>
      <c r="C261" s="148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</row>
    <row r="262" spans="1:19" s="2" customFormat="1">
      <c r="A262" s="150"/>
      <c r="B262" s="113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86" t="s">
        <v>5</v>
      </c>
      <c r="O262" s="117"/>
      <c r="P262" s="117"/>
      <c r="Q262" s="117"/>
      <c r="R262" s="117"/>
      <c r="S262" s="117"/>
    </row>
    <row r="263" spans="1:19" s="2" customFormat="1">
      <c r="A263" s="117"/>
      <c r="B263" s="117"/>
      <c r="C263" s="117"/>
      <c r="D263" s="117"/>
      <c r="E263" s="148"/>
      <c r="F263" s="148"/>
      <c r="G263" s="148"/>
      <c r="H263" s="148"/>
      <c r="I263" s="117"/>
      <c r="J263" s="117"/>
      <c r="K263" s="117"/>
      <c r="L263" s="148"/>
      <c r="M263" s="148"/>
      <c r="N263" s="187">
        <v>40525</v>
      </c>
      <c r="O263" s="117"/>
      <c r="P263" s="117"/>
      <c r="Q263" s="117"/>
      <c r="R263" s="117"/>
      <c r="S263" s="117"/>
    </row>
    <row r="264" spans="1:19">
      <c r="A264" s="117"/>
      <c r="B264" s="153"/>
      <c r="C264" s="174"/>
      <c r="D264" s="174"/>
      <c r="E264" s="153"/>
      <c r="F264" s="153"/>
      <c r="G264" s="174"/>
      <c r="H264" s="148"/>
      <c r="I264" s="148"/>
      <c r="J264" s="148"/>
      <c r="K264" s="117"/>
      <c r="L264" s="117"/>
      <c r="M264" s="117"/>
      <c r="N264" s="117"/>
      <c r="O264" s="148"/>
      <c r="P264" s="148"/>
      <c r="Q264" s="148"/>
      <c r="R264" s="148"/>
      <c r="S264" s="148"/>
    </row>
    <row r="265" spans="1:19">
      <c r="A265" s="148"/>
      <c r="B265" s="149" t="s">
        <v>3</v>
      </c>
      <c r="C265" s="185" t="s">
        <v>127</v>
      </c>
      <c r="D265" s="185"/>
      <c r="E265" s="185"/>
      <c r="F265" s="185"/>
      <c r="G265" s="184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</row>
    <row r="266" spans="1:19">
      <c r="A266" s="148"/>
      <c r="B266" s="152"/>
      <c r="C266" s="117"/>
      <c r="D266" s="117"/>
      <c r="E266" s="152"/>
      <c r="F266" s="152"/>
      <c r="G266" s="153"/>
      <c r="H266" s="148"/>
      <c r="I266" s="148"/>
      <c r="J266" s="148"/>
      <c r="K266" s="148"/>
      <c r="L266" s="148"/>
      <c r="M266" s="117"/>
      <c r="N266" s="148"/>
      <c r="O266" s="148"/>
      <c r="P266" s="148"/>
      <c r="Q266" s="148"/>
      <c r="R266" s="148"/>
      <c r="S266" s="148"/>
    </row>
    <row r="267" spans="1:19" ht="13.5" thickBot="1">
      <c r="A267" s="112"/>
      <c r="B267" s="185"/>
      <c r="C267" s="117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48"/>
      <c r="P267" s="148"/>
      <c r="Q267" s="148"/>
      <c r="R267" s="148"/>
      <c r="S267" s="148"/>
    </row>
    <row r="268" spans="1:19">
      <c r="A268" s="154"/>
      <c r="B268" s="155"/>
      <c r="C268" s="232" t="s">
        <v>27</v>
      </c>
      <c r="D268" s="233"/>
      <c r="E268" s="233"/>
      <c r="F268" s="233"/>
      <c r="G268" s="234"/>
      <c r="H268" s="235" t="s">
        <v>49</v>
      </c>
      <c r="I268" s="236"/>
      <c r="J268" s="237"/>
      <c r="K268" s="156"/>
      <c r="L268" s="157"/>
      <c r="M268" s="157"/>
      <c r="N268" s="158"/>
      <c r="O268" s="148"/>
      <c r="P268" s="148"/>
      <c r="Q268" s="148"/>
      <c r="R268" s="148"/>
      <c r="S268" s="148"/>
    </row>
    <row r="269" spans="1:19" ht="23.25" thickBot="1">
      <c r="A269" s="159" t="s">
        <v>25</v>
      </c>
      <c r="B269" s="160"/>
      <c r="C269" s="161" t="s">
        <v>117</v>
      </c>
      <c r="D269" s="161" t="s">
        <v>118</v>
      </c>
      <c r="E269" s="162"/>
      <c r="F269" s="161" t="s">
        <v>16</v>
      </c>
      <c r="G269" s="161" t="s">
        <v>29</v>
      </c>
      <c r="H269" s="204"/>
      <c r="I269" s="205"/>
      <c r="J269" s="205" t="s">
        <v>29</v>
      </c>
      <c r="K269" s="229" t="s">
        <v>7</v>
      </c>
      <c r="L269" s="230"/>
      <c r="M269" s="230"/>
      <c r="N269" s="231"/>
      <c r="O269" s="148"/>
      <c r="P269" s="148"/>
      <c r="Q269" s="148"/>
      <c r="R269" s="148"/>
      <c r="S269" s="148"/>
    </row>
    <row r="270" spans="1:19">
      <c r="A270" s="153"/>
      <c r="B270" s="153"/>
      <c r="C270" s="129"/>
      <c r="D270" s="129"/>
      <c r="E270" s="129"/>
      <c r="F270" s="129"/>
      <c r="G270" s="130"/>
      <c r="H270" s="26"/>
      <c r="I270" s="26"/>
      <c r="J270" s="35"/>
      <c r="K270" s="163"/>
      <c r="L270" s="117"/>
      <c r="M270" s="117"/>
      <c r="N270" s="117"/>
      <c r="O270" s="148"/>
      <c r="P270" s="148"/>
      <c r="Q270" s="148"/>
      <c r="R270" s="148"/>
      <c r="S270" s="148"/>
    </row>
    <row r="271" spans="1:19" ht="13.5" thickBot="1">
      <c r="A271" s="115" t="s">
        <v>195</v>
      </c>
      <c r="B271" s="115"/>
      <c r="C271" s="137"/>
      <c r="D271" s="137"/>
      <c r="E271" s="137"/>
      <c r="F271" s="137"/>
      <c r="G271" s="138"/>
      <c r="H271" s="206"/>
      <c r="I271" s="206"/>
      <c r="J271" s="207"/>
      <c r="K271" s="118"/>
      <c r="L271" s="118"/>
      <c r="M271" s="117"/>
      <c r="N271" s="117"/>
      <c r="O271" s="148"/>
      <c r="P271" s="148"/>
      <c r="Q271" s="148"/>
      <c r="R271" s="148"/>
      <c r="S271" s="148"/>
    </row>
    <row r="272" spans="1:19">
      <c r="A272" s="112"/>
      <c r="B272" s="113" t="s">
        <v>119</v>
      </c>
      <c r="C272" s="131">
        <v>1</v>
      </c>
      <c r="D272" s="131">
        <v>1200</v>
      </c>
      <c r="E272" s="131"/>
      <c r="F272" s="131">
        <v>1200</v>
      </c>
      <c r="G272" s="132">
        <f>SUM(C272*F272)</f>
        <v>1200</v>
      </c>
      <c r="H272" s="30">
        <v>1</v>
      </c>
      <c r="I272" s="30"/>
      <c r="J272" s="208">
        <f t="shared" ref="J272:J278" si="12">SUM(G272)</f>
        <v>1200</v>
      </c>
      <c r="K272" s="117" t="s">
        <v>120</v>
      </c>
      <c r="L272" s="164"/>
      <c r="M272" s="164"/>
      <c r="N272" s="164"/>
      <c r="O272" s="148"/>
      <c r="P272" s="148"/>
      <c r="Q272" s="148"/>
      <c r="R272" s="148"/>
      <c r="S272" s="148"/>
    </row>
    <row r="273" spans="1:19">
      <c r="A273" s="112"/>
      <c r="B273" s="114" t="s">
        <v>122</v>
      </c>
      <c r="C273" s="133">
        <v>8</v>
      </c>
      <c r="D273" s="133">
        <v>120</v>
      </c>
      <c r="E273" s="133"/>
      <c r="F273" s="131">
        <f>SUM(C273*D273)</f>
        <v>960</v>
      </c>
      <c r="G273" s="132">
        <f>SUM(F273)</f>
        <v>960</v>
      </c>
      <c r="H273" s="30">
        <v>8</v>
      </c>
      <c r="I273" s="30"/>
      <c r="J273" s="208">
        <f t="shared" si="12"/>
        <v>960</v>
      </c>
      <c r="K273" s="117" t="s">
        <v>128</v>
      </c>
      <c r="L273" s="117"/>
      <c r="M273" s="117"/>
      <c r="N273" s="117"/>
      <c r="O273" s="148"/>
      <c r="P273" s="148"/>
      <c r="Q273" s="148"/>
      <c r="R273" s="148"/>
      <c r="S273" s="148"/>
    </row>
    <row r="274" spans="1:19">
      <c r="A274" s="112"/>
      <c r="B274" s="114" t="s">
        <v>121</v>
      </c>
      <c r="C274" s="133">
        <v>1</v>
      </c>
      <c r="D274" s="133">
        <v>1200</v>
      </c>
      <c r="E274" s="133"/>
      <c r="F274" s="131">
        <v>1200</v>
      </c>
      <c r="G274" s="132">
        <v>1200</v>
      </c>
      <c r="H274" s="30">
        <v>1</v>
      </c>
      <c r="I274" s="30"/>
      <c r="J274" s="208">
        <f t="shared" si="12"/>
        <v>1200</v>
      </c>
      <c r="K274" s="117" t="s">
        <v>129</v>
      </c>
      <c r="L274" s="117"/>
      <c r="M274" s="117"/>
      <c r="N274" s="117"/>
      <c r="O274" s="148"/>
      <c r="P274" s="148"/>
      <c r="Q274" s="148"/>
      <c r="R274" s="148"/>
      <c r="S274" s="148"/>
    </row>
    <row r="275" spans="1:19">
      <c r="A275" s="112"/>
      <c r="B275" s="113" t="s">
        <v>123</v>
      </c>
      <c r="C275" s="133">
        <v>1</v>
      </c>
      <c r="D275" s="133">
        <v>1200</v>
      </c>
      <c r="E275" s="133"/>
      <c r="F275" s="131">
        <v>1200</v>
      </c>
      <c r="G275" s="132">
        <f>SUM(F275)</f>
        <v>1200</v>
      </c>
      <c r="H275" s="30">
        <v>1</v>
      </c>
      <c r="I275" s="30"/>
      <c r="J275" s="208">
        <f t="shared" si="12"/>
        <v>1200</v>
      </c>
      <c r="K275" s="117"/>
      <c r="L275" s="117"/>
      <c r="M275" s="117"/>
      <c r="N275" s="117"/>
      <c r="O275" s="148"/>
      <c r="P275" s="148"/>
      <c r="Q275" s="148"/>
      <c r="R275" s="148"/>
      <c r="S275" s="148"/>
    </row>
    <row r="276" spans="1:19">
      <c r="A276" s="112"/>
      <c r="B276" s="114" t="s">
        <v>124</v>
      </c>
      <c r="C276" s="133">
        <v>1</v>
      </c>
      <c r="D276" s="133">
        <v>1200</v>
      </c>
      <c r="E276" s="133"/>
      <c r="F276" s="131">
        <v>1200</v>
      </c>
      <c r="G276" s="132">
        <f>SUM(F276)</f>
        <v>1200</v>
      </c>
      <c r="H276" s="30">
        <v>1</v>
      </c>
      <c r="I276" s="30"/>
      <c r="J276" s="208">
        <f t="shared" si="12"/>
        <v>1200</v>
      </c>
      <c r="K276" s="117" t="s">
        <v>130</v>
      </c>
      <c r="L276" s="117"/>
      <c r="M276" s="117"/>
      <c r="N276" s="117"/>
      <c r="O276" s="148"/>
      <c r="P276" s="148"/>
      <c r="Q276" s="148"/>
      <c r="R276" s="148"/>
      <c r="S276" s="148"/>
    </row>
    <row r="277" spans="1:19">
      <c r="A277" s="112"/>
      <c r="B277" s="114" t="s">
        <v>125</v>
      </c>
      <c r="C277" s="133">
        <v>1</v>
      </c>
      <c r="D277" s="133">
        <v>1200</v>
      </c>
      <c r="E277" s="133"/>
      <c r="F277" s="131">
        <v>1200</v>
      </c>
      <c r="G277" s="132">
        <f>SUM(F277)</f>
        <v>1200</v>
      </c>
      <c r="H277" s="30">
        <v>1</v>
      </c>
      <c r="I277" s="30"/>
      <c r="J277" s="208">
        <f t="shared" si="12"/>
        <v>1200</v>
      </c>
      <c r="K277" s="163" t="s">
        <v>126</v>
      </c>
      <c r="L277" s="153"/>
      <c r="M277" s="153"/>
      <c r="N277" s="153"/>
      <c r="O277" s="148"/>
      <c r="P277" s="148"/>
      <c r="Q277" s="148"/>
      <c r="R277" s="148"/>
      <c r="S277" s="148"/>
    </row>
    <row r="278" spans="1:19" ht="13.5" thickBot="1">
      <c r="A278" s="112"/>
      <c r="B278" s="113" t="s">
        <v>138</v>
      </c>
      <c r="C278" s="131">
        <v>1</v>
      </c>
      <c r="D278" s="131">
        <v>500</v>
      </c>
      <c r="E278" s="131"/>
      <c r="F278" s="131">
        <f>SUM(C278*D278)</f>
        <v>500</v>
      </c>
      <c r="G278" s="132">
        <f>SUM(C278*F278)</f>
        <v>500</v>
      </c>
      <c r="H278" s="30">
        <v>1</v>
      </c>
      <c r="I278" s="30"/>
      <c r="J278" s="208">
        <f t="shared" si="12"/>
        <v>500</v>
      </c>
      <c r="K278" s="117" t="s">
        <v>137</v>
      </c>
      <c r="L278" s="153"/>
      <c r="M278" s="153"/>
      <c r="N278" s="153"/>
      <c r="O278" s="148"/>
      <c r="P278" s="148"/>
      <c r="Q278" s="148"/>
      <c r="R278" s="148"/>
      <c r="S278" s="148"/>
    </row>
    <row r="279" spans="1:19">
      <c r="A279" s="117"/>
      <c r="B279" s="165" t="s">
        <v>8</v>
      </c>
      <c r="C279" s="177">
        <f>SUM(C272:C278)</f>
        <v>14</v>
      </c>
      <c r="D279" s="177"/>
      <c r="E279" s="177"/>
      <c r="F279" s="177"/>
      <c r="G279" s="177"/>
      <c r="H279" s="217">
        <f>SUM(H272:H278)</f>
        <v>14</v>
      </c>
      <c r="I279" s="217"/>
      <c r="J279" s="217"/>
      <c r="K279" s="117"/>
      <c r="L279" s="117"/>
      <c r="M279" s="117"/>
      <c r="N279" s="117"/>
      <c r="O279" s="148"/>
      <c r="P279" s="148"/>
      <c r="Q279" s="148"/>
      <c r="R279" s="148"/>
      <c r="S279" s="148"/>
    </row>
    <row r="280" spans="1:19">
      <c r="A280" s="117"/>
      <c r="B280" s="114" t="s">
        <v>54</v>
      </c>
      <c r="C280" s="140"/>
      <c r="D280" s="140"/>
      <c r="E280" s="114"/>
      <c r="F280" s="114"/>
      <c r="G280" s="140">
        <f>SUM(G272:G278)</f>
        <v>7460</v>
      </c>
      <c r="H280" s="38"/>
      <c r="I280" s="107"/>
      <c r="J280" s="38">
        <f>SUM(J272:J278)</f>
        <v>7460</v>
      </c>
      <c r="K280" s="117"/>
      <c r="L280" s="117"/>
      <c r="M280" s="117"/>
      <c r="N280" s="117"/>
      <c r="O280" s="148"/>
      <c r="P280" s="148"/>
      <c r="Q280" s="148"/>
      <c r="R280" s="148"/>
      <c r="S280" s="148"/>
    </row>
    <row r="281" spans="1:19">
      <c r="A281" s="117"/>
      <c r="B281" s="153"/>
      <c r="C281" s="174"/>
      <c r="D281" s="174"/>
      <c r="E281" s="153"/>
      <c r="F281" s="153"/>
      <c r="G281" s="174"/>
      <c r="H281" s="226"/>
      <c r="I281" s="226"/>
      <c r="J281" s="226"/>
      <c r="K281" s="117"/>
      <c r="L281" s="117"/>
      <c r="M281" s="117"/>
      <c r="N281" s="117"/>
      <c r="O281" s="148"/>
      <c r="P281" s="148"/>
      <c r="Q281" s="148"/>
      <c r="R281" s="148"/>
      <c r="S281" s="148"/>
    </row>
    <row r="282" spans="1:19">
      <c r="A282" s="117"/>
      <c r="B282" s="173" t="s">
        <v>12</v>
      </c>
      <c r="C282" s="174"/>
      <c r="D282" s="174"/>
      <c r="E282" s="153"/>
      <c r="F282" s="153"/>
      <c r="G282" s="183">
        <f>SUM(G280)</f>
        <v>7460</v>
      </c>
      <c r="H282" s="218"/>
      <c r="I282" s="218"/>
      <c r="J282" s="218">
        <f>SUM(J280)</f>
        <v>7460</v>
      </c>
      <c r="K282" s="117"/>
      <c r="L282" s="117"/>
      <c r="M282" s="117"/>
      <c r="N282" s="117"/>
      <c r="O282" s="148"/>
      <c r="P282" s="148"/>
      <c r="Q282" s="148"/>
      <c r="R282" s="148"/>
      <c r="S282" s="148"/>
    </row>
    <row r="283" spans="1:19">
      <c r="A283" s="148"/>
      <c r="B283" s="148"/>
      <c r="C283" s="148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</row>
    <row r="284" spans="1:19" ht="13.5" thickBot="1">
      <c r="A284" s="148"/>
      <c r="B284" s="115" t="s">
        <v>19</v>
      </c>
      <c r="C284" s="148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</row>
    <row r="285" spans="1:19">
      <c r="A285" s="148"/>
      <c r="B285" s="117" t="s">
        <v>232</v>
      </c>
      <c r="C285" s="148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</row>
    <row r="286" spans="1:19">
      <c r="A286" s="148"/>
      <c r="B286" s="117"/>
      <c r="C286" s="148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</row>
    <row r="287" spans="1:19" s="2" customFormat="1">
      <c r="A287" s="150"/>
      <c r="B287" s="113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86" t="s">
        <v>5</v>
      </c>
      <c r="O287" s="117"/>
      <c r="P287" s="117"/>
      <c r="Q287" s="117"/>
      <c r="R287" s="117"/>
      <c r="S287" s="117"/>
    </row>
    <row r="288" spans="1:19" s="2" customFormat="1">
      <c r="A288" s="117"/>
      <c r="B288" s="117"/>
      <c r="C288" s="117"/>
      <c r="D288" s="117"/>
      <c r="E288" s="148"/>
      <c r="F288" s="148"/>
      <c r="G288" s="148"/>
      <c r="H288" s="148"/>
      <c r="I288" s="117"/>
      <c r="J288" s="117"/>
      <c r="K288" s="117"/>
      <c r="L288" s="148"/>
      <c r="M288" s="148"/>
      <c r="N288" s="187">
        <v>40525</v>
      </c>
      <c r="O288" s="117"/>
      <c r="P288" s="117"/>
      <c r="Q288" s="117"/>
      <c r="R288" s="117"/>
      <c r="S288" s="117"/>
    </row>
    <row r="289" spans="1:19">
      <c r="A289" s="148"/>
      <c r="B289" s="117"/>
      <c r="C289" s="148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</row>
    <row r="290" spans="1:19">
      <c r="A290" s="148"/>
      <c r="B290" s="148"/>
      <c r="C290" s="148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</row>
    <row r="291" spans="1:19">
      <c r="A291" s="148"/>
      <c r="B291" s="149" t="s">
        <v>3</v>
      </c>
      <c r="C291" s="185" t="s">
        <v>268</v>
      </c>
      <c r="D291" s="185"/>
      <c r="E291" s="185"/>
      <c r="F291" s="185"/>
      <c r="G291" s="184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</row>
    <row r="292" spans="1:19" ht="13.5" thickBot="1">
      <c r="A292" s="148"/>
      <c r="B292" s="152"/>
      <c r="C292" s="117"/>
      <c r="D292" s="117"/>
      <c r="E292" s="152"/>
      <c r="F292" s="152"/>
      <c r="G292" s="153"/>
      <c r="H292" s="148"/>
      <c r="I292" s="148"/>
      <c r="J292" s="148"/>
      <c r="K292" s="148"/>
      <c r="L292" s="148"/>
      <c r="M292" s="117"/>
      <c r="N292" s="148"/>
      <c r="O292" s="148"/>
      <c r="P292" s="148"/>
      <c r="Q292" s="148"/>
      <c r="R292" s="148"/>
      <c r="S292" s="148"/>
    </row>
    <row r="293" spans="1:19">
      <c r="A293" s="154"/>
      <c r="B293" s="155"/>
      <c r="C293" s="232" t="s">
        <v>27</v>
      </c>
      <c r="D293" s="233"/>
      <c r="E293" s="233"/>
      <c r="F293" s="233"/>
      <c r="G293" s="234"/>
      <c r="H293" s="235" t="s">
        <v>49</v>
      </c>
      <c r="I293" s="236"/>
      <c r="J293" s="237"/>
      <c r="K293" s="156"/>
      <c r="L293" s="157"/>
      <c r="M293" s="157"/>
      <c r="N293" s="158"/>
      <c r="O293" s="148"/>
      <c r="P293" s="148"/>
      <c r="Q293" s="148"/>
      <c r="R293" s="148"/>
      <c r="S293" s="148"/>
    </row>
    <row r="294" spans="1:19" ht="23.25" thickBot="1">
      <c r="A294" s="159" t="s">
        <v>25</v>
      </c>
      <c r="B294" s="160"/>
      <c r="C294" s="161" t="s">
        <v>15</v>
      </c>
      <c r="D294" s="161" t="s">
        <v>51</v>
      </c>
      <c r="E294" s="162" t="s">
        <v>50</v>
      </c>
      <c r="F294" s="161" t="s">
        <v>16</v>
      </c>
      <c r="G294" s="161" t="s">
        <v>29</v>
      </c>
      <c r="H294" s="204" t="s">
        <v>15</v>
      </c>
      <c r="I294" s="205" t="s">
        <v>28</v>
      </c>
      <c r="J294" s="205" t="s">
        <v>29</v>
      </c>
      <c r="K294" s="229" t="s">
        <v>7</v>
      </c>
      <c r="L294" s="230"/>
      <c r="M294" s="230"/>
      <c r="N294" s="231"/>
      <c r="O294" s="148"/>
      <c r="P294" s="148"/>
      <c r="Q294" s="148"/>
      <c r="R294" s="148"/>
      <c r="S294" s="148"/>
    </row>
    <row r="295" spans="1:19">
      <c r="A295" s="153"/>
      <c r="B295" s="153"/>
      <c r="C295" s="129"/>
      <c r="D295" s="129"/>
      <c r="E295" s="129"/>
      <c r="F295" s="129"/>
      <c r="G295" s="130"/>
      <c r="H295" s="26"/>
      <c r="I295" s="26"/>
      <c r="J295" s="35"/>
      <c r="K295" s="163"/>
      <c r="L295" s="117"/>
      <c r="M295" s="117"/>
      <c r="N295" s="117"/>
      <c r="O295" s="148"/>
      <c r="P295" s="148"/>
      <c r="Q295" s="148"/>
      <c r="R295" s="148"/>
      <c r="S295" s="148"/>
    </row>
    <row r="296" spans="1:19" ht="13.5" thickBot="1">
      <c r="A296" s="115" t="s">
        <v>24</v>
      </c>
      <c r="B296" s="115"/>
      <c r="C296" s="137"/>
      <c r="D296" s="137"/>
      <c r="E296" s="137"/>
      <c r="F296" s="137"/>
      <c r="G296" s="138"/>
      <c r="H296" s="206"/>
      <c r="I296" s="206"/>
      <c r="J296" s="207"/>
      <c r="K296" s="118"/>
      <c r="L296" s="118"/>
      <c r="M296" s="117"/>
      <c r="N296" s="117"/>
      <c r="O296" s="148"/>
      <c r="P296" s="148"/>
      <c r="Q296" s="148"/>
      <c r="R296" s="148"/>
      <c r="S296" s="148"/>
    </row>
    <row r="297" spans="1:19">
      <c r="A297" s="112"/>
      <c r="B297" s="113" t="s">
        <v>144</v>
      </c>
      <c r="C297" s="131">
        <v>1</v>
      </c>
      <c r="D297" s="131">
        <v>1</v>
      </c>
      <c r="E297" s="131"/>
      <c r="F297" s="131">
        <v>180</v>
      </c>
      <c r="G297" s="132">
        <f>SUM(D297*F297)</f>
        <v>180</v>
      </c>
      <c r="H297" s="30">
        <v>1</v>
      </c>
      <c r="I297" s="30">
        <v>180</v>
      </c>
      <c r="J297" s="208">
        <f t="shared" ref="J297:J301" si="13">SUM(H297*I297)</f>
        <v>180</v>
      </c>
      <c r="K297" s="117"/>
      <c r="L297" s="164"/>
      <c r="M297" s="164"/>
      <c r="N297" s="164"/>
      <c r="O297" s="148"/>
      <c r="P297" s="148"/>
      <c r="Q297" s="148"/>
      <c r="R297" s="148"/>
      <c r="S297" s="148"/>
    </row>
    <row r="298" spans="1:19">
      <c r="A298" s="112"/>
      <c r="B298" s="113" t="s">
        <v>141</v>
      </c>
      <c r="C298" s="131">
        <v>1</v>
      </c>
      <c r="D298" s="131">
        <v>1</v>
      </c>
      <c r="E298" s="131"/>
      <c r="F298" s="131">
        <v>180</v>
      </c>
      <c r="G298" s="132">
        <f>SUM(D298*F298)</f>
        <v>180</v>
      </c>
      <c r="H298" s="30">
        <v>1</v>
      </c>
      <c r="I298" s="30">
        <v>180</v>
      </c>
      <c r="J298" s="208">
        <f t="shared" ref="J298" si="14">SUM(H298*I298)</f>
        <v>180</v>
      </c>
      <c r="K298" s="117"/>
      <c r="L298" s="153"/>
      <c r="M298" s="153"/>
      <c r="N298" s="153"/>
      <c r="O298" s="148"/>
      <c r="P298" s="148"/>
      <c r="Q298" s="148"/>
      <c r="R298" s="148"/>
      <c r="S298" s="148"/>
    </row>
    <row r="299" spans="1:19">
      <c r="A299" s="112"/>
      <c r="B299" s="114" t="s">
        <v>139</v>
      </c>
      <c r="C299" s="133">
        <v>1</v>
      </c>
      <c r="D299" s="133">
        <v>1</v>
      </c>
      <c r="E299" s="133"/>
      <c r="F299" s="131">
        <v>180</v>
      </c>
      <c r="G299" s="132">
        <f t="shared" ref="G299:G302" si="15">SUM(D299*F299)</f>
        <v>180</v>
      </c>
      <c r="H299" s="30">
        <v>1</v>
      </c>
      <c r="I299" s="30">
        <v>180</v>
      </c>
      <c r="J299" s="208">
        <f t="shared" si="13"/>
        <v>180</v>
      </c>
      <c r="K299" s="117"/>
      <c r="L299" s="117"/>
      <c r="M299" s="117"/>
      <c r="N299" s="117"/>
      <c r="O299" s="148"/>
      <c r="P299" s="148"/>
      <c r="Q299" s="148"/>
      <c r="R299" s="148"/>
      <c r="S299" s="148"/>
    </row>
    <row r="300" spans="1:19">
      <c r="A300" s="112"/>
      <c r="B300" s="113" t="s">
        <v>140</v>
      </c>
      <c r="C300" s="131">
        <v>1</v>
      </c>
      <c r="D300" s="131">
        <v>1</v>
      </c>
      <c r="E300" s="131"/>
      <c r="F300" s="131">
        <v>120</v>
      </c>
      <c r="G300" s="132">
        <f t="shared" si="15"/>
        <v>120</v>
      </c>
      <c r="H300" s="30">
        <v>1</v>
      </c>
      <c r="I300" s="30">
        <v>120</v>
      </c>
      <c r="J300" s="208">
        <f t="shared" si="13"/>
        <v>120</v>
      </c>
      <c r="K300" s="117"/>
      <c r="L300" s="117"/>
      <c r="M300" s="117"/>
      <c r="N300" s="117"/>
      <c r="O300" s="148"/>
      <c r="P300" s="148"/>
      <c r="Q300" s="148"/>
      <c r="R300" s="148"/>
      <c r="S300" s="148"/>
    </row>
    <row r="301" spans="1:19">
      <c r="A301" s="112"/>
      <c r="B301" s="113" t="s">
        <v>254</v>
      </c>
      <c r="C301" s="133">
        <v>1</v>
      </c>
      <c r="D301" s="133"/>
      <c r="E301" s="133">
        <v>1</v>
      </c>
      <c r="F301" s="131">
        <v>48</v>
      </c>
      <c r="G301" s="132">
        <f t="shared" si="15"/>
        <v>0</v>
      </c>
      <c r="H301" s="30">
        <v>1</v>
      </c>
      <c r="I301" s="30">
        <v>48</v>
      </c>
      <c r="J301" s="208">
        <f t="shared" si="13"/>
        <v>48</v>
      </c>
      <c r="K301" s="117"/>
      <c r="L301" s="117"/>
      <c r="M301" s="117"/>
      <c r="N301" s="117"/>
      <c r="O301" s="148"/>
      <c r="P301" s="148"/>
      <c r="Q301" s="148"/>
      <c r="R301" s="148"/>
      <c r="S301" s="148"/>
    </row>
    <row r="302" spans="1:19" ht="13.5" thickBot="1">
      <c r="A302" s="112"/>
      <c r="B302" s="114" t="s">
        <v>143</v>
      </c>
      <c r="C302" s="133">
        <v>1</v>
      </c>
      <c r="D302" s="133"/>
      <c r="E302" s="133">
        <v>1</v>
      </c>
      <c r="F302" s="131">
        <v>48</v>
      </c>
      <c r="G302" s="132">
        <f t="shared" si="15"/>
        <v>0</v>
      </c>
      <c r="H302" s="30">
        <v>1</v>
      </c>
      <c r="I302" s="30">
        <v>48</v>
      </c>
      <c r="J302" s="208">
        <f>SUM(H302*I302)</f>
        <v>48</v>
      </c>
      <c r="K302" s="117"/>
      <c r="L302" s="117"/>
      <c r="M302" s="117"/>
      <c r="N302" s="117"/>
      <c r="O302" s="148"/>
      <c r="P302" s="148"/>
      <c r="Q302" s="148"/>
      <c r="R302" s="148"/>
      <c r="S302" s="148"/>
    </row>
    <row r="303" spans="1:19">
      <c r="A303" s="117"/>
      <c r="B303" s="165" t="s">
        <v>8</v>
      </c>
      <c r="C303" s="177">
        <f>SUM(C297:C302)</f>
        <v>6</v>
      </c>
      <c r="D303" s="177"/>
      <c r="E303" s="177"/>
      <c r="F303" s="177"/>
      <c r="G303" s="139"/>
      <c r="H303" s="119">
        <f>SUM(H297:H302)</f>
        <v>6</v>
      </c>
      <c r="I303" s="119"/>
      <c r="J303" s="119"/>
      <c r="K303" s="117"/>
      <c r="L303" s="117"/>
      <c r="M303" s="117"/>
      <c r="N303" s="117"/>
      <c r="O303" s="148"/>
      <c r="P303" s="148"/>
      <c r="Q303" s="148"/>
      <c r="R303" s="148"/>
      <c r="S303" s="148"/>
    </row>
    <row r="304" spans="1:19">
      <c r="A304" s="117"/>
      <c r="B304" s="114" t="s">
        <v>54</v>
      </c>
      <c r="C304" s="140"/>
      <c r="D304" s="140"/>
      <c r="E304" s="114"/>
      <c r="F304" s="114"/>
      <c r="G304" s="140">
        <f>SUM(G297:G303)</f>
        <v>660</v>
      </c>
      <c r="H304" s="38"/>
      <c r="I304" s="107"/>
      <c r="J304" s="38">
        <f>SUM(J297:J303)</f>
        <v>756</v>
      </c>
      <c r="K304" s="117"/>
      <c r="L304" s="117"/>
      <c r="M304" s="117"/>
      <c r="N304" s="117"/>
      <c r="O304" s="148"/>
      <c r="P304" s="148"/>
      <c r="Q304" s="148"/>
      <c r="R304" s="148"/>
      <c r="S304" s="148"/>
    </row>
    <row r="305" spans="1:19">
      <c r="A305" s="117"/>
      <c r="B305" s="153"/>
      <c r="C305" s="174"/>
      <c r="D305" s="174"/>
      <c r="E305" s="153"/>
      <c r="F305" s="153"/>
      <c r="G305" s="174"/>
      <c r="H305" s="174"/>
      <c r="I305" s="153"/>
      <c r="J305" s="174"/>
      <c r="K305" s="117"/>
      <c r="L305" s="117"/>
      <c r="M305" s="117"/>
      <c r="N305" s="117"/>
      <c r="O305" s="148"/>
      <c r="P305" s="148"/>
      <c r="Q305" s="148"/>
      <c r="R305" s="148"/>
      <c r="S305" s="148"/>
    </row>
    <row r="306" spans="1:19" ht="13.5" thickBot="1">
      <c r="A306" s="166" t="s">
        <v>30</v>
      </c>
      <c r="B306" s="117"/>
      <c r="C306" s="167"/>
      <c r="D306" s="167"/>
      <c r="E306" s="117"/>
      <c r="F306" s="117"/>
      <c r="G306" s="117"/>
      <c r="H306" s="117"/>
      <c r="I306" s="167"/>
      <c r="J306" s="117"/>
      <c r="K306" s="117"/>
      <c r="L306" s="117"/>
      <c r="M306" s="167"/>
      <c r="N306" s="117"/>
      <c r="O306" s="148"/>
      <c r="P306" s="148"/>
      <c r="Q306" s="148"/>
      <c r="R306" s="148"/>
      <c r="S306" s="148"/>
    </row>
    <row r="307" spans="1:19" ht="13.5" thickBot="1">
      <c r="A307" s="117"/>
      <c r="B307" s="168"/>
      <c r="C307" s="242" t="s">
        <v>27</v>
      </c>
      <c r="D307" s="243"/>
      <c r="E307" s="243"/>
      <c r="F307" s="243"/>
      <c r="G307" s="244"/>
      <c r="H307" s="235" t="s">
        <v>49</v>
      </c>
      <c r="I307" s="236"/>
      <c r="J307" s="237"/>
      <c r="K307" s="248" t="s">
        <v>7</v>
      </c>
      <c r="L307" s="249"/>
      <c r="M307" s="249"/>
      <c r="N307" s="249"/>
      <c r="O307" s="148"/>
      <c r="P307" s="148"/>
      <c r="Q307" s="148"/>
      <c r="R307" s="148"/>
      <c r="S307" s="148"/>
    </row>
    <row r="308" spans="1:19" ht="23.25" thickBot="1">
      <c r="A308" s="117"/>
      <c r="B308" s="169"/>
      <c r="C308" s="245" t="s">
        <v>32</v>
      </c>
      <c r="D308" s="246"/>
      <c r="E308" s="247"/>
      <c r="F308" s="170" t="s">
        <v>33</v>
      </c>
      <c r="G308" s="143" t="s">
        <v>55</v>
      </c>
      <c r="H308" s="210"/>
      <c r="I308" s="211"/>
      <c r="J308" s="212" t="s">
        <v>57</v>
      </c>
      <c r="K308" s="117"/>
      <c r="L308" s="117"/>
      <c r="M308" s="117"/>
      <c r="N308" s="117"/>
      <c r="O308" s="148"/>
      <c r="P308" s="148"/>
      <c r="Q308" s="148"/>
      <c r="R308" s="148"/>
      <c r="S308" s="148"/>
    </row>
    <row r="309" spans="1:19">
      <c r="A309" s="117"/>
      <c r="B309" s="113" t="s">
        <v>56</v>
      </c>
      <c r="C309" s="176"/>
      <c r="D309" s="147"/>
      <c r="E309" s="171">
        <v>0</v>
      </c>
      <c r="F309" s="131">
        <v>1</v>
      </c>
      <c r="G309" s="141">
        <v>216</v>
      </c>
      <c r="H309" s="228">
        <v>1</v>
      </c>
      <c r="I309" s="213"/>
      <c r="J309" s="208">
        <v>216</v>
      </c>
      <c r="K309" s="117" t="s">
        <v>255</v>
      </c>
      <c r="L309" s="117"/>
      <c r="M309" s="117"/>
      <c r="N309" s="117"/>
      <c r="O309" s="148"/>
      <c r="P309" s="148"/>
      <c r="Q309" s="148"/>
      <c r="R309" s="148"/>
      <c r="S309" s="148"/>
    </row>
    <row r="310" spans="1:19">
      <c r="A310" s="117"/>
      <c r="B310" s="113" t="s">
        <v>71</v>
      </c>
      <c r="C310" s="172"/>
      <c r="D310" s="147"/>
      <c r="E310" s="171">
        <v>0</v>
      </c>
      <c r="F310" s="131">
        <v>1</v>
      </c>
      <c r="G310" s="132">
        <v>150</v>
      </c>
      <c r="H310" s="228">
        <v>1</v>
      </c>
      <c r="I310" s="213"/>
      <c r="J310" s="208">
        <v>150</v>
      </c>
      <c r="K310" s="117" t="s">
        <v>105</v>
      </c>
      <c r="L310" s="117"/>
      <c r="M310" s="117"/>
      <c r="N310" s="117"/>
      <c r="O310" s="148"/>
      <c r="P310" s="148"/>
      <c r="Q310" s="148"/>
      <c r="R310" s="148"/>
      <c r="S310" s="148"/>
    </row>
    <row r="311" spans="1:19">
      <c r="A311" s="117"/>
      <c r="B311" s="113" t="s">
        <v>114</v>
      </c>
      <c r="C311" s="172"/>
      <c r="D311" s="147"/>
      <c r="E311" s="171">
        <v>0</v>
      </c>
      <c r="F311" s="131">
        <v>1</v>
      </c>
      <c r="G311" s="132">
        <v>150</v>
      </c>
      <c r="H311" s="228">
        <v>1</v>
      </c>
      <c r="I311" s="213"/>
      <c r="J311" s="208">
        <v>150</v>
      </c>
      <c r="K311" s="117" t="s">
        <v>115</v>
      </c>
      <c r="L311" s="117"/>
      <c r="M311" s="117"/>
      <c r="N311" s="117"/>
      <c r="O311" s="148"/>
      <c r="P311" s="148"/>
      <c r="Q311" s="148"/>
      <c r="R311" s="148"/>
      <c r="S311" s="148"/>
    </row>
    <row r="312" spans="1:19" ht="13.5" thickBot="1">
      <c r="A312" s="117"/>
      <c r="B312" s="113" t="s">
        <v>20</v>
      </c>
      <c r="C312" s="172"/>
      <c r="D312" s="147"/>
      <c r="E312" s="171">
        <v>0</v>
      </c>
      <c r="F312" s="131">
        <v>1</v>
      </c>
      <c r="G312" s="132">
        <v>160</v>
      </c>
      <c r="H312" s="228">
        <v>1</v>
      </c>
      <c r="I312" s="213"/>
      <c r="J312" s="208">
        <v>160</v>
      </c>
      <c r="K312" s="117" t="s">
        <v>142</v>
      </c>
      <c r="L312" s="117"/>
      <c r="M312" s="117"/>
      <c r="N312" s="117"/>
      <c r="O312" s="148"/>
      <c r="P312" s="148"/>
      <c r="Q312" s="148"/>
      <c r="R312" s="148"/>
      <c r="S312" s="148"/>
    </row>
    <row r="313" spans="1:19">
      <c r="A313" s="117"/>
      <c r="B313" s="165" t="s">
        <v>11</v>
      </c>
      <c r="C313" s="165"/>
      <c r="D313" s="165"/>
      <c r="E313" s="165"/>
      <c r="F313" s="165"/>
      <c r="G313" s="177">
        <f>SUM(G309:G312)</f>
        <v>676</v>
      </c>
      <c r="H313" s="216"/>
      <c r="I313" s="104"/>
      <c r="J313" s="217">
        <f>SUM(J309:J312)</f>
        <v>676</v>
      </c>
      <c r="K313" s="165"/>
      <c r="L313" s="165"/>
      <c r="M313" s="165"/>
      <c r="N313" s="165"/>
      <c r="O313" s="148"/>
      <c r="P313" s="148"/>
      <c r="Q313" s="148"/>
      <c r="R313" s="148"/>
      <c r="S313" s="148"/>
    </row>
    <row r="314" spans="1:19">
      <c r="A314" s="117"/>
      <c r="B314" s="117"/>
      <c r="C314" s="117"/>
      <c r="D314" s="117"/>
      <c r="E314" s="117"/>
      <c r="F314" s="117"/>
      <c r="G314" s="117"/>
      <c r="H314" s="36"/>
      <c r="I314" s="36"/>
      <c r="J314" s="36"/>
      <c r="K314" s="117"/>
      <c r="L314" s="117"/>
      <c r="M314" s="117"/>
      <c r="N314" s="117"/>
      <c r="O314" s="148"/>
      <c r="P314" s="148"/>
      <c r="Q314" s="148"/>
      <c r="R314" s="148"/>
      <c r="S314" s="148"/>
    </row>
    <row r="315" spans="1:19">
      <c r="A315" s="117"/>
      <c r="B315" s="173" t="s">
        <v>12</v>
      </c>
      <c r="C315" s="173"/>
      <c r="D315" s="173"/>
      <c r="E315" s="173"/>
      <c r="F315" s="173"/>
      <c r="G315" s="182">
        <f>SUM(G304+G313)</f>
        <v>1336</v>
      </c>
      <c r="H315" s="218"/>
      <c r="I315" s="218"/>
      <c r="J315" s="218">
        <f>SUM(J304+J313)</f>
        <v>1432</v>
      </c>
      <c r="K315" s="173"/>
      <c r="L315" s="173"/>
      <c r="M315" s="173"/>
      <c r="N315" s="173"/>
      <c r="O315" s="148"/>
      <c r="P315" s="148"/>
      <c r="Q315" s="148"/>
      <c r="R315" s="148"/>
      <c r="S315" s="148"/>
    </row>
    <row r="316" spans="1:19">
      <c r="A316" s="117"/>
      <c r="B316" s="173"/>
      <c r="C316" s="173"/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48"/>
      <c r="P316" s="148"/>
      <c r="Q316" s="148"/>
      <c r="R316" s="148"/>
      <c r="S316" s="148"/>
    </row>
    <row r="317" spans="1:19" ht="13.5" thickBot="1">
      <c r="A317" s="148"/>
      <c r="B317" s="115" t="s">
        <v>19</v>
      </c>
      <c r="C317" s="148"/>
      <c r="D317" s="148"/>
      <c r="E317" s="148"/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</row>
    <row r="318" spans="1:19">
      <c r="A318" s="148"/>
      <c r="B318" s="117" t="s">
        <v>233</v>
      </c>
      <c r="C318" s="148"/>
      <c r="D318" s="148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</row>
    <row r="319" spans="1:19">
      <c r="A319" s="148"/>
      <c r="B319" s="117"/>
      <c r="C319" s="148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</row>
    <row r="320" spans="1:19" s="2" customFormat="1">
      <c r="A320" s="150"/>
      <c r="B320" s="113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86" t="s">
        <v>5</v>
      </c>
      <c r="O320" s="117"/>
      <c r="P320" s="117"/>
      <c r="Q320" s="117"/>
      <c r="R320" s="117"/>
      <c r="S320" s="117"/>
    </row>
    <row r="321" spans="1:19" s="2" customFormat="1">
      <c r="A321" s="117"/>
      <c r="B321" s="117"/>
      <c r="C321" s="117"/>
      <c r="D321" s="117"/>
      <c r="E321" s="148"/>
      <c r="F321" s="148"/>
      <c r="G321" s="148"/>
      <c r="H321" s="148"/>
      <c r="I321" s="117"/>
      <c r="J321" s="117"/>
      <c r="K321" s="117"/>
      <c r="L321" s="148"/>
      <c r="M321" s="148"/>
      <c r="N321" s="187">
        <v>40525</v>
      </c>
      <c r="O321" s="117"/>
      <c r="P321" s="117"/>
      <c r="Q321" s="117"/>
      <c r="R321" s="117"/>
      <c r="S321" s="117"/>
    </row>
    <row r="322" spans="1:19">
      <c r="A322" s="148"/>
      <c r="B322" s="117"/>
      <c r="C322" s="148"/>
      <c r="D322" s="148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</row>
    <row r="323" spans="1:19">
      <c r="A323" s="148"/>
      <c r="B323" s="148"/>
      <c r="C323" s="148"/>
      <c r="D323" s="148"/>
      <c r="E323" s="148"/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</row>
    <row r="324" spans="1:19">
      <c r="A324" s="148"/>
      <c r="B324" s="149" t="s">
        <v>3</v>
      </c>
      <c r="C324" s="185" t="s">
        <v>269</v>
      </c>
      <c r="D324" s="185"/>
      <c r="E324" s="185"/>
      <c r="F324" s="185"/>
      <c r="G324" s="184"/>
      <c r="H324" s="184"/>
      <c r="I324" s="184"/>
      <c r="J324" s="184"/>
      <c r="K324" s="148"/>
      <c r="L324" s="148"/>
      <c r="M324" s="148"/>
      <c r="N324" s="148"/>
      <c r="O324" s="148"/>
      <c r="P324" s="148"/>
      <c r="Q324" s="148"/>
      <c r="R324" s="148"/>
      <c r="S324" s="148"/>
    </row>
    <row r="325" spans="1:19" ht="13.5" thickBot="1">
      <c r="A325" s="148"/>
      <c r="B325" s="152"/>
      <c r="C325" s="117"/>
      <c r="D325" s="117"/>
      <c r="E325" s="152"/>
      <c r="F325" s="152"/>
      <c r="G325" s="153"/>
      <c r="H325" s="148"/>
      <c r="I325" s="148"/>
      <c r="J325" s="148"/>
      <c r="K325" s="148"/>
      <c r="L325" s="148"/>
      <c r="M325" s="117"/>
      <c r="N325" s="148"/>
      <c r="O325" s="148"/>
      <c r="P325" s="148"/>
      <c r="Q325" s="148"/>
      <c r="R325" s="148"/>
      <c r="S325" s="148"/>
    </row>
    <row r="326" spans="1:19">
      <c r="A326" s="154"/>
      <c r="B326" s="155"/>
      <c r="C326" s="232" t="s">
        <v>27</v>
      </c>
      <c r="D326" s="233"/>
      <c r="E326" s="233"/>
      <c r="F326" s="233"/>
      <c r="G326" s="234"/>
      <c r="H326" s="235" t="s">
        <v>49</v>
      </c>
      <c r="I326" s="236"/>
      <c r="J326" s="237"/>
      <c r="K326" s="156"/>
      <c r="L326" s="157"/>
      <c r="M326" s="157"/>
      <c r="N326" s="158"/>
      <c r="O326" s="148"/>
      <c r="P326" s="148"/>
      <c r="Q326" s="148"/>
      <c r="R326" s="148"/>
      <c r="S326" s="148"/>
    </row>
    <row r="327" spans="1:19" ht="23.25" thickBot="1">
      <c r="A327" s="159" t="s">
        <v>25</v>
      </c>
      <c r="B327" s="160"/>
      <c r="C327" s="161" t="s">
        <v>15</v>
      </c>
      <c r="D327" s="161" t="s">
        <v>51</v>
      </c>
      <c r="E327" s="162" t="s">
        <v>50</v>
      </c>
      <c r="F327" s="161" t="s">
        <v>16</v>
      </c>
      <c r="G327" s="161" t="s">
        <v>29</v>
      </c>
      <c r="H327" s="204" t="s">
        <v>15</v>
      </c>
      <c r="I327" s="205" t="s">
        <v>28</v>
      </c>
      <c r="J327" s="205" t="s">
        <v>29</v>
      </c>
      <c r="K327" s="229" t="s">
        <v>7</v>
      </c>
      <c r="L327" s="230"/>
      <c r="M327" s="230"/>
      <c r="N327" s="231"/>
      <c r="O327" s="148"/>
      <c r="P327" s="148"/>
      <c r="Q327" s="148"/>
      <c r="R327" s="148"/>
      <c r="S327" s="148"/>
    </row>
    <row r="328" spans="1:19">
      <c r="A328" s="153"/>
      <c r="B328" s="153"/>
      <c r="C328" s="129"/>
      <c r="D328" s="129"/>
      <c r="E328" s="129"/>
      <c r="F328" s="129"/>
      <c r="G328" s="130"/>
      <c r="H328" s="26"/>
      <c r="I328" s="26"/>
      <c r="J328" s="35"/>
      <c r="K328" s="163"/>
      <c r="L328" s="117"/>
      <c r="M328" s="117"/>
      <c r="N328" s="117"/>
      <c r="O328" s="148"/>
      <c r="P328" s="148"/>
      <c r="Q328" s="148"/>
      <c r="R328" s="148"/>
      <c r="S328" s="148"/>
    </row>
    <row r="329" spans="1:19" ht="13.5" thickBot="1">
      <c r="A329" s="115" t="s">
        <v>150</v>
      </c>
      <c r="B329" s="115"/>
      <c r="C329" s="137"/>
      <c r="D329" s="137"/>
      <c r="E329" s="137"/>
      <c r="F329" s="137"/>
      <c r="G329" s="138"/>
      <c r="H329" s="206"/>
      <c r="I329" s="206"/>
      <c r="J329" s="207"/>
      <c r="K329" s="118"/>
      <c r="L329" s="118"/>
      <c r="M329" s="117"/>
      <c r="N329" s="117"/>
      <c r="O329" s="148"/>
      <c r="P329" s="148"/>
      <c r="Q329" s="148"/>
      <c r="R329" s="148"/>
      <c r="S329" s="148"/>
    </row>
    <row r="330" spans="1:19">
      <c r="A330" s="112"/>
      <c r="B330" s="113" t="s">
        <v>145</v>
      </c>
      <c r="C330" s="131">
        <v>4</v>
      </c>
      <c r="D330" s="131"/>
      <c r="E330" s="131">
        <v>4</v>
      </c>
      <c r="F330" s="131">
        <v>48</v>
      </c>
      <c r="G330" s="132">
        <f>SUM(C330*F330)</f>
        <v>192</v>
      </c>
      <c r="H330" s="30">
        <v>6</v>
      </c>
      <c r="I330" s="30">
        <v>48</v>
      </c>
      <c r="J330" s="208">
        <f t="shared" ref="J330:J335" si="16">SUM(H330*I330)</f>
        <v>288</v>
      </c>
      <c r="K330" s="117"/>
      <c r="L330" s="164"/>
      <c r="M330" s="164"/>
      <c r="N330" s="164"/>
      <c r="O330" s="148"/>
      <c r="P330" s="148"/>
      <c r="Q330" s="148"/>
      <c r="R330" s="148"/>
      <c r="S330" s="148"/>
    </row>
    <row r="331" spans="1:19">
      <c r="A331" s="112"/>
      <c r="B331" s="113" t="s">
        <v>146</v>
      </c>
      <c r="C331" s="131">
        <v>12</v>
      </c>
      <c r="D331" s="131">
        <v>12</v>
      </c>
      <c r="E331" s="131"/>
      <c r="F331" s="131">
        <v>120</v>
      </c>
      <c r="G331" s="132">
        <f>SUM(D331*F331)</f>
        <v>1440</v>
      </c>
      <c r="H331" s="30">
        <v>13</v>
      </c>
      <c r="I331" s="30">
        <v>120</v>
      </c>
      <c r="J331" s="208">
        <f t="shared" si="16"/>
        <v>1560</v>
      </c>
      <c r="K331" s="117"/>
      <c r="L331" s="153"/>
      <c r="M331" s="153"/>
      <c r="N331" s="153"/>
      <c r="O331" s="148"/>
      <c r="P331" s="148"/>
      <c r="Q331" s="148"/>
      <c r="R331" s="148"/>
      <c r="S331" s="148"/>
    </row>
    <row r="332" spans="1:19">
      <c r="A332" s="112"/>
      <c r="B332" s="114" t="s">
        <v>147</v>
      </c>
      <c r="C332" s="133">
        <v>5</v>
      </c>
      <c r="D332" s="133">
        <v>5</v>
      </c>
      <c r="E332" s="133"/>
      <c r="F332" s="131">
        <v>120</v>
      </c>
      <c r="G332" s="132">
        <f t="shared" ref="G332:G334" si="17">SUM(D332*F332)</f>
        <v>600</v>
      </c>
      <c r="H332" s="30">
        <v>11</v>
      </c>
      <c r="I332" s="30">
        <v>120</v>
      </c>
      <c r="J332" s="208">
        <f t="shared" si="16"/>
        <v>1320</v>
      </c>
      <c r="K332" s="117"/>
      <c r="L332" s="117"/>
      <c r="M332" s="117"/>
      <c r="N332" s="117"/>
      <c r="O332" s="148"/>
      <c r="P332" s="148"/>
      <c r="Q332" s="148"/>
      <c r="R332" s="148"/>
      <c r="S332" s="148"/>
    </row>
    <row r="333" spans="1:19">
      <c r="A333" s="112"/>
      <c r="B333" s="113" t="s">
        <v>148</v>
      </c>
      <c r="C333" s="131">
        <v>3</v>
      </c>
      <c r="D333" s="131">
        <v>3</v>
      </c>
      <c r="E333" s="131"/>
      <c r="F333" s="131">
        <v>120</v>
      </c>
      <c r="G333" s="132">
        <f t="shared" si="17"/>
        <v>360</v>
      </c>
      <c r="H333" s="30">
        <v>9</v>
      </c>
      <c r="I333" s="30">
        <v>120</v>
      </c>
      <c r="J333" s="208">
        <f t="shared" si="16"/>
        <v>1080</v>
      </c>
      <c r="K333" s="117"/>
      <c r="L333" s="117"/>
      <c r="M333" s="117"/>
      <c r="N333" s="117"/>
      <c r="O333" s="148"/>
      <c r="P333" s="148"/>
      <c r="Q333" s="148"/>
      <c r="R333" s="148"/>
      <c r="S333" s="148"/>
    </row>
    <row r="334" spans="1:19">
      <c r="A334" s="112"/>
      <c r="B334" s="113" t="s">
        <v>149</v>
      </c>
      <c r="C334" s="133">
        <v>3</v>
      </c>
      <c r="D334" s="133">
        <v>3</v>
      </c>
      <c r="E334" s="133"/>
      <c r="F334" s="131">
        <v>120</v>
      </c>
      <c r="G334" s="132">
        <f t="shared" si="17"/>
        <v>360</v>
      </c>
      <c r="H334" s="30">
        <v>5</v>
      </c>
      <c r="I334" s="30">
        <v>120</v>
      </c>
      <c r="J334" s="208">
        <f t="shared" si="16"/>
        <v>600</v>
      </c>
      <c r="K334" s="117"/>
      <c r="L334" s="117"/>
      <c r="M334" s="117"/>
      <c r="N334" s="117"/>
      <c r="O334" s="148"/>
      <c r="P334" s="148"/>
      <c r="Q334" s="148"/>
      <c r="R334" s="148"/>
      <c r="S334" s="148"/>
    </row>
    <row r="335" spans="1:19" ht="13.5" thickBot="1">
      <c r="A335" s="112"/>
      <c r="B335" s="114" t="s">
        <v>209</v>
      </c>
      <c r="C335" s="133">
        <v>43</v>
      </c>
      <c r="D335" s="133"/>
      <c r="E335" s="133">
        <v>43</v>
      </c>
      <c r="F335" s="131">
        <v>35</v>
      </c>
      <c r="G335" s="132">
        <f>SUM(C335*F335)</f>
        <v>1505</v>
      </c>
      <c r="H335" s="222">
        <v>43</v>
      </c>
      <c r="I335" s="32">
        <v>35</v>
      </c>
      <c r="J335" s="209">
        <f t="shared" si="16"/>
        <v>1505</v>
      </c>
      <c r="K335" s="117" t="s">
        <v>210</v>
      </c>
      <c r="L335" s="117"/>
      <c r="M335" s="117"/>
      <c r="N335" s="117"/>
      <c r="O335" s="148"/>
      <c r="P335" s="148"/>
      <c r="Q335" s="148"/>
      <c r="R335" s="148"/>
      <c r="S335" s="148"/>
    </row>
    <row r="336" spans="1:19">
      <c r="A336" s="117"/>
      <c r="B336" s="165" t="s">
        <v>8</v>
      </c>
      <c r="C336" s="177">
        <f>SUM(C330:C335)</f>
        <v>70</v>
      </c>
      <c r="D336" s="177"/>
      <c r="E336" s="177"/>
      <c r="F336" s="177"/>
      <c r="G336" s="177"/>
      <c r="H336" s="217">
        <f>SUM(H330:H335)</f>
        <v>87</v>
      </c>
      <c r="I336" s="217"/>
      <c r="J336" s="217"/>
      <c r="K336" s="117"/>
      <c r="L336" s="117"/>
      <c r="M336" s="117"/>
      <c r="N336" s="117"/>
      <c r="O336" s="148"/>
      <c r="P336" s="148"/>
      <c r="Q336" s="148"/>
      <c r="R336" s="148"/>
      <c r="S336" s="148"/>
    </row>
    <row r="337" spans="1:19">
      <c r="A337" s="117"/>
      <c r="B337" s="114" t="s">
        <v>54</v>
      </c>
      <c r="C337" s="140"/>
      <c r="D337" s="140"/>
      <c r="E337" s="114"/>
      <c r="F337" s="114"/>
      <c r="G337" s="140">
        <f>SUM(G330:G336)</f>
        <v>4457</v>
      </c>
      <c r="H337" s="38"/>
      <c r="I337" s="107"/>
      <c r="J337" s="38">
        <f>SUM(J330:J336)</f>
        <v>6353</v>
      </c>
      <c r="K337" s="117"/>
      <c r="L337" s="117"/>
      <c r="M337" s="117"/>
      <c r="N337" s="117"/>
      <c r="O337" s="148"/>
      <c r="P337" s="148"/>
      <c r="Q337" s="148"/>
      <c r="R337" s="148"/>
      <c r="S337" s="148"/>
    </row>
    <row r="338" spans="1:19">
      <c r="A338" s="117"/>
      <c r="B338" s="153"/>
      <c r="C338" s="174"/>
      <c r="D338" s="174"/>
      <c r="E338" s="153"/>
      <c r="F338" s="153"/>
      <c r="G338" s="148"/>
      <c r="H338" s="226"/>
      <c r="I338" s="226"/>
      <c r="J338" s="226"/>
      <c r="K338" s="148"/>
      <c r="L338" s="117"/>
      <c r="M338" s="117"/>
      <c r="N338" s="117"/>
      <c r="O338" s="148"/>
      <c r="P338" s="148"/>
      <c r="Q338" s="148"/>
      <c r="R338" s="148"/>
      <c r="S338" s="148"/>
    </row>
    <row r="339" spans="1:19">
      <c r="A339" s="117"/>
      <c r="B339" s="173" t="s">
        <v>12</v>
      </c>
      <c r="C339" s="174"/>
      <c r="D339" s="174"/>
      <c r="E339" s="153"/>
      <c r="F339" s="153"/>
      <c r="G339" s="182">
        <f>SUM(G337)</f>
        <v>4457</v>
      </c>
      <c r="H339" s="218"/>
      <c r="I339" s="218"/>
      <c r="J339" s="218">
        <f>SUM(J337)</f>
        <v>6353</v>
      </c>
      <c r="K339" s="148"/>
      <c r="L339" s="117"/>
      <c r="M339" s="117"/>
      <c r="N339" s="117"/>
      <c r="O339" s="148"/>
      <c r="P339" s="148"/>
      <c r="Q339" s="148"/>
      <c r="R339" s="148"/>
      <c r="S339" s="148"/>
    </row>
    <row r="340" spans="1:19">
      <c r="A340" s="148"/>
      <c r="B340" s="148"/>
      <c r="C340" s="148"/>
      <c r="D340" s="148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</row>
    <row r="341" spans="1:19" ht="13.5" thickBot="1">
      <c r="A341" s="148"/>
      <c r="B341" s="115" t="s">
        <v>19</v>
      </c>
      <c r="C341" s="148"/>
      <c r="D341" s="148"/>
      <c r="E341" s="148"/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</row>
    <row r="342" spans="1:19">
      <c r="A342" s="148"/>
      <c r="B342" s="117" t="s">
        <v>234</v>
      </c>
      <c r="C342" s="148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</row>
    <row r="343" spans="1:19">
      <c r="A343" s="148"/>
      <c r="B343" s="117"/>
      <c r="C343" s="148"/>
      <c r="D343" s="148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</row>
    <row r="344" spans="1:19">
      <c r="A344" s="148"/>
      <c r="B344" s="148"/>
      <c r="C344" s="148"/>
      <c r="D344" s="148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</row>
    <row r="345" spans="1:19">
      <c r="A345" s="148"/>
      <c r="B345" s="149" t="s">
        <v>3</v>
      </c>
      <c r="C345" s="185" t="s">
        <v>270</v>
      </c>
      <c r="D345" s="185"/>
      <c r="E345" s="185"/>
      <c r="F345" s="185"/>
      <c r="G345" s="184"/>
      <c r="H345" s="184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</row>
    <row r="346" spans="1:19" ht="13.5" thickBot="1">
      <c r="A346" s="148"/>
      <c r="B346" s="152"/>
      <c r="C346" s="117"/>
      <c r="D346" s="117"/>
      <c r="E346" s="152"/>
      <c r="F346" s="152"/>
      <c r="G346" s="153"/>
      <c r="H346" s="148"/>
      <c r="I346" s="148"/>
      <c r="J346" s="148"/>
      <c r="K346" s="148"/>
      <c r="L346" s="148"/>
      <c r="M346" s="117"/>
      <c r="N346" s="148"/>
      <c r="O346" s="148"/>
      <c r="P346" s="148"/>
      <c r="Q346" s="148"/>
      <c r="R346" s="148"/>
      <c r="S346" s="148"/>
    </row>
    <row r="347" spans="1:19">
      <c r="A347" s="154"/>
      <c r="B347" s="155"/>
      <c r="C347" s="232" t="s">
        <v>27</v>
      </c>
      <c r="D347" s="233"/>
      <c r="E347" s="233"/>
      <c r="F347" s="233"/>
      <c r="G347" s="234"/>
      <c r="H347" s="235" t="s">
        <v>49</v>
      </c>
      <c r="I347" s="236"/>
      <c r="J347" s="237"/>
      <c r="K347" s="156"/>
      <c r="L347" s="157"/>
      <c r="M347" s="157"/>
      <c r="N347" s="158"/>
      <c r="O347" s="148"/>
      <c r="P347" s="148"/>
      <c r="Q347" s="148"/>
      <c r="R347" s="148"/>
      <c r="S347" s="148"/>
    </row>
    <row r="348" spans="1:19" ht="23.25" thickBot="1">
      <c r="A348" s="159" t="s">
        <v>25</v>
      </c>
      <c r="B348" s="160"/>
      <c r="C348" s="161" t="s">
        <v>117</v>
      </c>
      <c r="D348" s="161"/>
      <c r="E348" s="162"/>
      <c r="F348" s="161" t="s">
        <v>16</v>
      </c>
      <c r="G348" s="161" t="s">
        <v>29</v>
      </c>
      <c r="H348" s="204" t="s">
        <v>117</v>
      </c>
      <c r="I348" s="205"/>
      <c r="J348" s="205" t="s">
        <v>29</v>
      </c>
      <c r="K348" s="229" t="s">
        <v>7</v>
      </c>
      <c r="L348" s="230"/>
      <c r="M348" s="230"/>
      <c r="N348" s="231"/>
      <c r="O348" s="148"/>
      <c r="P348" s="148"/>
      <c r="Q348" s="148"/>
      <c r="R348" s="148"/>
      <c r="S348" s="148"/>
    </row>
    <row r="349" spans="1:19">
      <c r="A349" s="153"/>
      <c r="B349" s="153"/>
      <c r="C349" s="129"/>
      <c r="D349" s="129"/>
      <c r="E349" s="129"/>
      <c r="F349" s="129"/>
      <c r="G349" s="130"/>
      <c r="H349" s="26"/>
      <c r="I349" s="26"/>
      <c r="J349" s="35"/>
      <c r="K349" s="163"/>
      <c r="L349" s="117"/>
      <c r="M349" s="117"/>
      <c r="N349" s="117"/>
      <c r="O349" s="148"/>
      <c r="P349" s="148"/>
      <c r="Q349" s="148"/>
      <c r="R349" s="148"/>
      <c r="S349" s="148"/>
    </row>
    <row r="350" spans="1:19" ht="13.5" thickBot="1">
      <c r="A350" s="115" t="s">
        <v>24</v>
      </c>
      <c r="B350" s="115"/>
      <c r="C350" s="137"/>
      <c r="D350" s="137"/>
      <c r="E350" s="137"/>
      <c r="F350" s="137"/>
      <c r="G350" s="138"/>
      <c r="H350" s="206"/>
      <c r="I350" s="206"/>
      <c r="J350" s="207"/>
      <c r="K350" s="118"/>
      <c r="L350" s="118"/>
      <c r="M350" s="117"/>
      <c r="N350" s="117"/>
      <c r="O350" s="148"/>
      <c r="P350" s="148"/>
      <c r="Q350" s="148"/>
      <c r="R350" s="148"/>
      <c r="S350" s="148"/>
    </row>
    <row r="351" spans="1:19">
      <c r="A351" s="112"/>
      <c r="B351" s="113" t="s">
        <v>151</v>
      </c>
      <c r="C351" s="131">
        <v>1</v>
      </c>
      <c r="D351" s="131"/>
      <c r="E351" s="131"/>
      <c r="F351" s="131">
        <v>37700</v>
      </c>
      <c r="G351" s="132">
        <f t="shared" ref="G351:G356" si="18">SUM(C351*F351)</f>
        <v>37700</v>
      </c>
      <c r="H351" s="30">
        <v>1</v>
      </c>
      <c r="I351" s="30"/>
      <c r="J351" s="208">
        <f>SUM(G351)</f>
        <v>37700</v>
      </c>
      <c r="K351" s="117" t="s">
        <v>160</v>
      </c>
      <c r="L351" s="164"/>
      <c r="M351" s="164"/>
      <c r="N351" s="164"/>
      <c r="O351" s="148"/>
      <c r="P351" s="148"/>
      <c r="Q351" s="148"/>
      <c r="R351" s="148"/>
      <c r="S351" s="148"/>
    </row>
    <row r="352" spans="1:19">
      <c r="A352" s="112"/>
      <c r="B352" s="113" t="s">
        <v>152</v>
      </c>
      <c r="C352" s="131">
        <v>5</v>
      </c>
      <c r="D352" s="131"/>
      <c r="E352" s="131"/>
      <c r="F352" s="131">
        <v>450</v>
      </c>
      <c r="G352" s="132">
        <f t="shared" si="18"/>
        <v>2250</v>
      </c>
      <c r="H352" s="30">
        <v>5</v>
      </c>
      <c r="I352" s="30"/>
      <c r="J352" s="208">
        <f>SUM(F352*H352)</f>
        <v>2250</v>
      </c>
      <c r="K352" s="117"/>
      <c r="L352" s="153"/>
      <c r="M352" s="153"/>
      <c r="N352" s="153"/>
      <c r="O352" s="148"/>
      <c r="P352" s="148"/>
      <c r="Q352" s="148"/>
      <c r="R352" s="148"/>
      <c r="S352" s="148"/>
    </row>
    <row r="353" spans="1:19">
      <c r="A353" s="112"/>
      <c r="B353" s="114" t="s">
        <v>153</v>
      </c>
      <c r="C353" s="133">
        <v>1</v>
      </c>
      <c r="D353" s="133"/>
      <c r="E353" s="133"/>
      <c r="F353" s="131">
        <v>600</v>
      </c>
      <c r="G353" s="132">
        <f t="shared" si="18"/>
        <v>600</v>
      </c>
      <c r="H353" s="30">
        <v>1</v>
      </c>
      <c r="I353" s="30"/>
      <c r="J353" s="208">
        <f>SUM(H353*F353)</f>
        <v>600</v>
      </c>
      <c r="K353" s="117" t="s">
        <v>207</v>
      </c>
      <c r="L353" s="117"/>
      <c r="M353" s="117"/>
      <c r="N353" s="117"/>
      <c r="O353" s="148"/>
      <c r="P353" s="148"/>
      <c r="Q353" s="148"/>
      <c r="R353" s="148"/>
      <c r="S353" s="148"/>
    </row>
    <row r="354" spans="1:19">
      <c r="A354" s="112"/>
      <c r="B354" s="113" t="s">
        <v>175</v>
      </c>
      <c r="C354" s="131">
        <v>2</v>
      </c>
      <c r="D354" s="131"/>
      <c r="E354" s="131"/>
      <c r="F354" s="131">
        <v>200</v>
      </c>
      <c r="G354" s="132">
        <f t="shared" si="18"/>
        <v>400</v>
      </c>
      <c r="H354" s="30">
        <v>2</v>
      </c>
      <c r="I354" s="30"/>
      <c r="J354" s="208">
        <f>SUM(F354*H354)</f>
        <v>400</v>
      </c>
      <c r="K354" s="117"/>
      <c r="L354" s="117"/>
      <c r="M354" s="117"/>
      <c r="N354" s="117"/>
      <c r="O354" s="148"/>
      <c r="P354" s="148"/>
      <c r="Q354" s="148"/>
      <c r="R354" s="148"/>
      <c r="S354" s="148"/>
    </row>
    <row r="355" spans="1:19">
      <c r="A355" s="112"/>
      <c r="B355" s="113" t="s">
        <v>154</v>
      </c>
      <c r="C355" s="133">
        <v>1</v>
      </c>
      <c r="D355" s="133"/>
      <c r="E355" s="133"/>
      <c r="F355" s="131">
        <v>600</v>
      </c>
      <c r="G355" s="132">
        <f t="shared" si="18"/>
        <v>600</v>
      </c>
      <c r="H355" s="30">
        <v>1</v>
      </c>
      <c r="I355" s="30"/>
      <c r="J355" s="208">
        <f>SUM(H355*F355)</f>
        <v>600</v>
      </c>
      <c r="K355" s="117" t="s">
        <v>207</v>
      </c>
      <c r="L355" s="117"/>
      <c r="M355" s="117"/>
      <c r="N355" s="117"/>
      <c r="O355" s="148"/>
      <c r="P355" s="148"/>
      <c r="Q355" s="148"/>
      <c r="R355" s="148"/>
      <c r="S355" s="148"/>
    </row>
    <row r="356" spans="1:19">
      <c r="A356" s="112"/>
      <c r="B356" s="113" t="s">
        <v>155</v>
      </c>
      <c r="C356" s="133">
        <v>1</v>
      </c>
      <c r="D356" s="133"/>
      <c r="E356" s="133"/>
      <c r="F356" s="133">
        <v>400</v>
      </c>
      <c r="G356" s="132">
        <f t="shared" si="18"/>
        <v>400</v>
      </c>
      <c r="H356" s="30">
        <v>2</v>
      </c>
      <c r="I356" s="30"/>
      <c r="J356" s="208">
        <f t="shared" ref="J356:J366" si="19">SUM(H356*F356)</f>
        <v>800</v>
      </c>
      <c r="K356" s="117" t="s">
        <v>208</v>
      </c>
      <c r="L356" s="117"/>
      <c r="M356" s="117"/>
      <c r="N356" s="117"/>
      <c r="O356" s="148"/>
      <c r="P356" s="148"/>
      <c r="Q356" s="148"/>
      <c r="R356" s="148"/>
      <c r="S356" s="148"/>
    </row>
    <row r="357" spans="1:19">
      <c r="A357" s="112"/>
      <c r="B357" s="113" t="s">
        <v>176</v>
      </c>
      <c r="C357" s="133">
        <v>2</v>
      </c>
      <c r="D357" s="133"/>
      <c r="E357" s="133"/>
      <c r="F357" s="133">
        <v>200</v>
      </c>
      <c r="G357" s="132">
        <f t="shared" ref="G357:G366" si="20">SUM(C357*F357)</f>
        <v>400</v>
      </c>
      <c r="H357" s="30">
        <v>3</v>
      </c>
      <c r="I357" s="30"/>
      <c r="J357" s="208">
        <f t="shared" si="19"/>
        <v>600</v>
      </c>
      <c r="K357" s="117" t="s">
        <v>161</v>
      </c>
      <c r="L357" s="117"/>
      <c r="M357" s="117"/>
      <c r="N357" s="117"/>
      <c r="O357" s="148"/>
      <c r="P357" s="148"/>
      <c r="Q357" s="148"/>
      <c r="R357" s="148"/>
      <c r="S357" s="148"/>
    </row>
    <row r="358" spans="1:19">
      <c r="A358" s="112"/>
      <c r="B358" s="113" t="s">
        <v>256</v>
      </c>
      <c r="C358" s="133">
        <v>3</v>
      </c>
      <c r="D358" s="133"/>
      <c r="E358" s="133"/>
      <c r="F358" s="133">
        <v>120</v>
      </c>
      <c r="G358" s="132">
        <f t="shared" si="20"/>
        <v>360</v>
      </c>
      <c r="H358" s="30">
        <v>4</v>
      </c>
      <c r="I358" s="30"/>
      <c r="J358" s="208">
        <f t="shared" si="19"/>
        <v>480</v>
      </c>
      <c r="K358" s="117" t="s">
        <v>162</v>
      </c>
      <c r="L358" s="117"/>
      <c r="M358" s="117"/>
      <c r="N358" s="117"/>
      <c r="O358" s="148"/>
      <c r="P358" s="148"/>
      <c r="Q358" s="148"/>
      <c r="R358" s="148"/>
      <c r="S358" s="148"/>
    </row>
    <row r="359" spans="1:19">
      <c r="A359" s="112"/>
      <c r="B359" s="113" t="s">
        <v>156</v>
      </c>
      <c r="C359" s="133">
        <v>1</v>
      </c>
      <c r="D359" s="133"/>
      <c r="E359" s="133"/>
      <c r="F359" s="133">
        <v>200</v>
      </c>
      <c r="G359" s="132">
        <f t="shared" si="20"/>
        <v>200</v>
      </c>
      <c r="H359" s="30">
        <v>5</v>
      </c>
      <c r="I359" s="30"/>
      <c r="J359" s="208">
        <f t="shared" si="19"/>
        <v>1000</v>
      </c>
      <c r="K359" s="117" t="s">
        <v>163</v>
      </c>
      <c r="L359" s="117"/>
      <c r="M359" s="117"/>
      <c r="N359" s="117"/>
      <c r="O359" s="148"/>
      <c r="P359" s="148"/>
      <c r="Q359" s="148"/>
      <c r="R359" s="148"/>
      <c r="S359" s="148"/>
    </row>
    <row r="360" spans="1:19">
      <c r="A360" s="112"/>
      <c r="B360" s="113" t="s">
        <v>157</v>
      </c>
      <c r="C360" s="133">
        <v>1</v>
      </c>
      <c r="D360" s="133"/>
      <c r="E360" s="133"/>
      <c r="F360" s="133">
        <v>200</v>
      </c>
      <c r="G360" s="132">
        <f t="shared" si="20"/>
        <v>200</v>
      </c>
      <c r="H360" s="30">
        <v>6</v>
      </c>
      <c r="I360" s="30"/>
      <c r="J360" s="208">
        <f t="shared" si="19"/>
        <v>1200</v>
      </c>
      <c r="K360" s="117"/>
      <c r="L360" s="117"/>
      <c r="M360" s="117"/>
      <c r="N360" s="117"/>
      <c r="O360" s="148"/>
      <c r="P360" s="148"/>
      <c r="Q360" s="148"/>
      <c r="R360" s="148"/>
      <c r="S360" s="148"/>
    </row>
    <row r="361" spans="1:19">
      <c r="A361" s="112"/>
      <c r="B361" s="113" t="s">
        <v>177</v>
      </c>
      <c r="C361" s="133">
        <v>1</v>
      </c>
      <c r="D361" s="133"/>
      <c r="E361" s="133"/>
      <c r="F361" s="133">
        <v>100</v>
      </c>
      <c r="G361" s="132">
        <f t="shared" si="20"/>
        <v>100</v>
      </c>
      <c r="H361" s="30">
        <v>7</v>
      </c>
      <c r="I361" s="30"/>
      <c r="J361" s="208">
        <f t="shared" si="19"/>
        <v>700</v>
      </c>
      <c r="K361" s="117" t="s">
        <v>164</v>
      </c>
      <c r="L361" s="117"/>
      <c r="M361" s="117"/>
      <c r="N361" s="117"/>
      <c r="O361" s="148"/>
      <c r="P361" s="148"/>
      <c r="Q361" s="148"/>
      <c r="R361" s="148"/>
      <c r="S361" s="148"/>
    </row>
    <row r="362" spans="1:19">
      <c r="A362" s="112"/>
      <c r="B362" s="113" t="s">
        <v>158</v>
      </c>
      <c r="C362" s="133">
        <v>1</v>
      </c>
      <c r="D362" s="133"/>
      <c r="E362" s="133"/>
      <c r="F362" s="133">
        <v>200</v>
      </c>
      <c r="G362" s="132">
        <f t="shared" si="20"/>
        <v>200</v>
      </c>
      <c r="H362" s="30">
        <v>8</v>
      </c>
      <c r="I362" s="30"/>
      <c r="J362" s="208">
        <f t="shared" si="19"/>
        <v>1600</v>
      </c>
      <c r="K362" s="117"/>
      <c r="L362" s="117"/>
      <c r="M362" s="117"/>
      <c r="N362" s="117"/>
      <c r="O362" s="148"/>
      <c r="P362" s="148"/>
      <c r="Q362" s="148"/>
      <c r="R362" s="148"/>
      <c r="S362" s="148"/>
    </row>
    <row r="363" spans="1:19">
      <c r="A363" s="112"/>
      <c r="B363" s="113" t="s">
        <v>178</v>
      </c>
      <c r="C363" s="133">
        <v>1</v>
      </c>
      <c r="D363" s="133"/>
      <c r="E363" s="133"/>
      <c r="F363" s="131">
        <v>200</v>
      </c>
      <c r="G363" s="132">
        <f t="shared" si="20"/>
        <v>200</v>
      </c>
      <c r="H363" s="30">
        <v>9</v>
      </c>
      <c r="I363" s="30"/>
      <c r="J363" s="208">
        <f t="shared" si="19"/>
        <v>1800</v>
      </c>
      <c r="K363" s="117"/>
      <c r="L363" s="117"/>
      <c r="M363" s="117"/>
      <c r="N363" s="117"/>
      <c r="O363" s="148"/>
      <c r="P363" s="148"/>
      <c r="Q363" s="148"/>
      <c r="R363" s="148"/>
      <c r="S363" s="148"/>
    </row>
    <row r="364" spans="1:19">
      <c r="A364" s="112"/>
      <c r="B364" s="113" t="s">
        <v>257</v>
      </c>
      <c r="C364" s="133">
        <v>1</v>
      </c>
      <c r="D364" s="133"/>
      <c r="E364" s="133"/>
      <c r="F364" s="131">
        <v>75</v>
      </c>
      <c r="G364" s="132">
        <f t="shared" si="20"/>
        <v>75</v>
      </c>
      <c r="H364" s="30">
        <v>10</v>
      </c>
      <c r="I364" s="30"/>
      <c r="J364" s="208">
        <f t="shared" si="19"/>
        <v>750</v>
      </c>
      <c r="K364" s="117" t="s">
        <v>165</v>
      </c>
      <c r="L364" s="117"/>
      <c r="M364" s="117"/>
      <c r="N364" s="117"/>
      <c r="O364" s="148"/>
      <c r="P364" s="148"/>
      <c r="Q364" s="148"/>
      <c r="R364" s="148"/>
      <c r="S364" s="148"/>
    </row>
    <row r="365" spans="1:19">
      <c r="A365" s="112"/>
      <c r="B365" s="113" t="s">
        <v>179</v>
      </c>
      <c r="C365" s="133">
        <v>1</v>
      </c>
      <c r="D365" s="133"/>
      <c r="E365" s="133"/>
      <c r="F365" s="131">
        <v>100</v>
      </c>
      <c r="G365" s="132">
        <f t="shared" si="20"/>
        <v>100</v>
      </c>
      <c r="H365" s="30">
        <v>11</v>
      </c>
      <c r="I365" s="30"/>
      <c r="J365" s="208">
        <f t="shared" si="19"/>
        <v>1100</v>
      </c>
      <c r="K365" s="117"/>
      <c r="L365" s="117"/>
      <c r="M365" s="117"/>
      <c r="N365" s="117"/>
      <c r="O365" s="148"/>
      <c r="P365" s="148"/>
      <c r="Q365" s="148"/>
      <c r="R365" s="148"/>
      <c r="S365" s="148"/>
    </row>
    <row r="366" spans="1:19">
      <c r="A366" s="112"/>
      <c r="B366" s="113" t="s">
        <v>159</v>
      </c>
      <c r="C366" s="133">
        <v>1</v>
      </c>
      <c r="D366" s="133"/>
      <c r="E366" s="133"/>
      <c r="F366" s="131">
        <v>288</v>
      </c>
      <c r="G366" s="132">
        <f t="shared" si="20"/>
        <v>288</v>
      </c>
      <c r="H366" s="30">
        <v>12</v>
      </c>
      <c r="I366" s="30"/>
      <c r="J366" s="208">
        <f t="shared" si="19"/>
        <v>3456</v>
      </c>
      <c r="K366" s="117"/>
      <c r="L366" s="117"/>
      <c r="M366" s="117"/>
      <c r="N366" s="117"/>
      <c r="O366" s="148"/>
      <c r="P366" s="148"/>
      <c r="Q366" s="148"/>
      <c r="R366" s="148"/>
      <c r="S366" s="148"/>
    </row>
    <row r="367" spans="1:19" ht="13.5" thickBot="1">
      <c r="A367" s="112"/>
      <c r="B367" s="113"/>
      <c r="C367" s="147"/>
      <c r="D367" s="147"/>
      <c r="E367" s="147"/>
      <c r="F367" s="147"/>
      <c r="G367" s="227"/>
      <c r="H367" s="30"/>
      <c r="I367" s="30"/>
      <c r="J367" s="37"/>
      <c r="K367" s="117"/>
      <c r="L367" s="117"/>
      <c r="M367" s="117"/>
      <c r="N367" s="117"/>
      <c r="O367" s="148"/>
      <c r="P367" s="148"/>
      <c r="Q367" s="148"/>
      <c r="R367" s="148"/>
      <c r="S367" s="148"/>
    </row>
    <row r="368" spans="1:19">
      <c r="A368" s="117"/>
      <c r="B368" s="165" t="s">
        <v>8</v>
      </c>
      <c r="C368" s="177">
        <f>SUM(C351:C366)</f>
        <v>24</v>
      </c>
      <c r="D368" s="177"/>
      <c r="E368" s="177"/>
      <c r="F368" s="177"/>
      <c r="G368" s="177"/>
      <c r="H368" s="217">
        <f>SUM(H351:H366)</f>
        <v>87</v>
      </c>
      <c r="I368" s="217"/>
      <c r="J368" s="217"/>
      <c r="K368" s="117"/>
      <c r="L368" s="117"/>
      <c r="M368" s="117"/>
      <c r="N368" s="117"/>
      <c r="O368" s="148"/>
      <c r="P368" s="148"/>
      <c r="Q368" s="148"/>
      <c r="R368" s="148"/>
      <c r="S368" s="148"/>
    </row>
    <row r="369" spans="1:19">
      <c r="A369" s="117"/>
      <c r="B369" s="114" t="s">
        <v>54</v>
      </c>
      <c r="C369" s="140"/>
      <c r="D369" s="140"/>
      <c r="E369" s="114"/>
      <c r="F369" s="114"/>
      <c r="G369" s="140">
        <f>SUM(G351:G368)</f>
        <v>44073</v>
      </c>
      <c r="H369" s="38"/>
      <c r="I369" s="107"/>
      <c r="J369" s="38">
        <f>SUM(J351:J368)</f>
        <v>55036</v>
      </c>
      <c r="K369" s="117"/>
      <c r="L369" s="117"/>
      <c r="M369" s="117"/>
      <c r="N369" s="117"/>
      <c r="O369" s="148"/>
      <c r="P369" s="148"/>
      <c r="Q369" s="148"/>
      <c r="R369" s="148"/>
      <c r="S369" s="148"/>
    </row>
    <row r="370" spans="1:19">
      <c r="A370" s="117"/>
      <c r="B370" s="153"/>
      <c r="C370" s="174"/>
      <c r="D370" s="174"/>
      <c r="E370" s="153"/>
      <c r="F370" s="153"/>
      <c r="G370" s="148"/>
      <c r="H370" s="226"/>
      <c r="I370" s="226"/>
      <c r="J370" s="226"/>
      <c r="K370" s="117"/>
      <c r="L370" s="117"/>
      <c r="M370" s="117"/>
      <c r="N370" s="117"/>
      <c r="O370" s="148"/>
      <c r="P370" s="148"/>
      <c r="Q370" s="148"/>
      <c r="R370" s="148"/>
      <c r="S370" s="148"/>
    </row>
    <row r="371" spans="1:19">
      <c r="A371" s="117"/>
      <c r="B371" s="173" t="s">
        <v>12</v>
      </c>
      <c r="C371" s="174"/>
      <c r="D371" s="174"/>
      <c r="E371" s="153"/>
      <c r="F371" s="153"/>
      <c r="G371" s="182">
        <f>SUM(G369)</f>
        <v>44073</v>
      </c>
      <c r="H371" s="218"/>
      <c r="I371" s="218"/>
      <c r="J371" s="218">
        <f>SUM(J369)</f>
        <v>55036</v>
      </c>
      <c r="K371" s="117"/>
      <c r="L371" s="117"/>
      <c r="M371" s="117"/>
      <c r="N371" s="117"/>
      <c r="O371" s="148"/>
      <c r="P371" s="148"/>
      <c r="Q371" s="148"/>
      <c r="R371" s="148"/>
      <c r="S371" s="148"/>
    </row>
    <row r="372" spans="1:19">
      <c r="A372" s="148"/>
      <c r="B372" s="148"/>
      <c r="C372" s="148"/>
      <c r="D372" s="148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</row>
    <row r="373" spans="1:19">
      <c r="A373" s="148"/>
      <c r="B373" s="173" t="s">
        <v>180</v>
      </c>
      <c r="C373" s="148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</row>
    <row r="374" spans="1:19">
      <c r="A374" s="148"/>
      <c r="B374" s="148"/>
      <c r="C374" s="148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</row>
    <row r="375" spans="1:19" s="2" customFormat="1">
      <c r="A375" s="150"/>
      <c r="B375" s="113"/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86" t="s">
        <v>5</v>
      </c>
      <c r="O375" s="117"/>
      <c r="P375" s="117"/>
      <c r="Q375" s="117"/>
      <c r="R375" s="117"/>
      <c r="S375" s="117"/>
    </row>
    <row r="376" spans="1:19" s="2" customFormat="1">
      <c r="A376" s="117"/>
      <c r="B376" s="117"/>
      <c r="C376" s="117"/>
      <c r="D376" s="117"/>
      <c r="E376" s="148"/>
      <c r="F376" s="148"/>
      <c r="G376" s="148"/>
      <c r="H376" s="148"/>
      <c r="I376" s="117"/>
      <c r="J376" s="117"/>
      <c r="K376" s="117"/>
      <c r="L376" s="148"/>
      <c r="M376" s="148"/>
      <c r="N376" s="187">
        <v>40525</v>
      </c>
      <c r="O376" s="117"/>
      <c r="P376" s="117"/>
      <c r="Q376" s="117"/>
      <c r="R376" s="117"/>
      <c r="S376" s="117"/>
    </row>
    <row r="377" spans="1:19">
      <c r="A377" s="148"/>
      <c r="B377" s="148"/>
      <c r="C377" s="148"/>
      <c r="D377" s="148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</row>
    <row r="378" spans="1:19">
      <c r="A378" s="148"/>
      <c r="B378" s="149" t="s">
        <v>3</v>
      </c>
      <c r="C378" s="185" t="s">
        <v>186</v>
      </c>
      <c r="D378" s="185"/>
      <c r="E378" s="185"/>
      <c r="F378" s="185"/>
      <c r="G378" s="184"/>
      <c r="H378" s="184"/>
      <c r="I378" s="184"/>
      <c r="J378" s="184"/>
      <c r="K378" s="184"/>
      <c r="L378" s="184"/>
      <c r="M378" s="148"/>
      <c r="N378" s="148"/>
      <c r="O378" s="148"/>
      <c r="P378" s="148"/>
      <c r="Q378" s="148"/>
      <c r="R378" s="148"/>
      <c r="S378" s="148"/>
    </row>
    <row r="379" spans="1:19" ht="13.5" thickBot="1">
      <c r="A379" s="148"/>
      <c r="B379" s="152"/>
      <c r="C379" s="117"/>
      <c r="D379" s="117"/>
      <c r="E379" s="152"/>
      <c r="F379" s="152"/>
      <c r="G379" s="153"/>
      <c r="H379" s="148"/>
      <c r="I379" s="148"/>
      <c r="J379" s="148"/>
      <c r="K379" s="148"/>
      <c r="L379" s="148"/>
      <c r="M379" s="117"/>
      <c r="N379" s="148"/>
      <c r="O379" s="148"/>
      <c r="P379" s="148"/>
      <c r="Q379" s="148"/>
      <c r="R379" s="148"/>
      <c r="S379" s="148"/>
    </row>
    <row r="380" spans="1:19">
      <c r="A380" s="154"/>
      <c r="B380" s="155"/>
      <c r="C380" s="232" t="s">
        <v>27</v>
      </c>
      <c r="D380" s="233"/>
      <c r="E380" s="233"/>
      <c r="F380" s="233"/>
      <c r="G380" s="234"/>
      <c r="H380" s="235" t="s">
        <v>49</v>
      </c>
      <c r="I380" s="236"/>
      <c r="J380" s="237"/>
      <c r="K380" s="156"/>
      <c r="L380" s="157"/>
      <c r="M380" s="157"/>
      <c r="N380" s="158"/>
      <c r="O380" s="148"/>
      <c r="P380" s="148"/>
      <c r="Q380" s="148"/>
      <c r="R380" s="148"/>
      <c r="S380" s="148"/>
    </row>
    <row r="381" spans="1:19" ht="23.25" thickBot="1">
      <c r="A381" s="159" t="s">
        <v>25</v>
      </c>
      <c r="B381" s="160"/>
      <c r="C381" s="161" t="s">
        <v>15</v>
      </c>
      <c r="D381" s="161" t="s">
        <v>51</v>
      </c>
      <c r="E381" s="162" t="s">
        <v>50</v>
      </c>
      <c r="F381" s="161" t="s">
        <v>16</v>
      </c>
      <c r="G381" s="161" t="s">
        <v>29</v>
      </c>
      <c r="H381" s="204" t="s">
        <v>15</v>
      </c>
      <c r="I381" s="205" t="s">
        <v>28</v>
      </c>
      <c r="J381" s="205" t="s">
        <v>29</v>
      </c>
      <c r="K381" s="229" t="s">
        <v>7</v>
      </c>
      <c r="L381" s="230"/>
      <c r="M381" s="230"/>
      <c r="N381" s="231"/>
      <c r="O381" s="148"/>
      <c r="P381" s="148"/>
      <c r="Q381" s="148"/>
      <c r="R381" s="148"/>
      <c r="S381" s="148"/>
    </row>
    <row r="382" spans="1:19">
      <c r="A382" s="153"/>
      <c r="B382" s="153"/>
      <c r="C382" s="129"/>
      <c r="D382" s="129"/>
      <c r="E382" s="129"/>
      <c r="F382" s="129"/>
      <c r="G382" s="130"/>
      <c r="H382" s="26"/>
      <c r="I382" s="26"/>
      <c r="J382" s="35"/>
      <c r="K382" s="163"/>
      <c r="L382" s="117"/>
      <c r="M382" s="117"/>
      <c r="N382" s="117"/>
      <c r="O382" s="148"/>
      <c r="P382" s="148"/>
      <c r="Q382" s="148"/>
      <c r="R382" s="148"/>
      <c r="S382" s="148"/>
    </row>
    <row r="383" spans="1:19" ht="13.5" thickBot="1">
      <c r="A383" s="115" t="s">
        <v>24</v>
      </c>
      <c r="B383" s="115"/>
      <c r="C383" s="137"/>
      <c r="D383" s="137"/>
      <c r="E383" s="137"/>
      <c r="F383" s="137"/>
      <c r="G383" s="138"/>
      <c r="H383" s="206"/>
      <c r="I383" s="206"/>
      <c r="J383" s="207"/>
      <c r="K383" s="118"/>
      <c r="L383" s="118"/>
      <c r="M383" s="117"/>
      <c r="N383" s="117"/>
      <c r="O383" s="148"/>
      <c r="P383" s="148"/>
      <c r="Q383" s="148"/>
      <c r="R383" s="148"/>
      <c r="S383" s="148"/>
    </row>
    <row r="384" spans="1:19">
      <c r="A384" s="112"/>
      <c r="B384" s="145" t="s">
        <v>187</v>
      </c>
      <c r="C384" s="131"/>
      <c r="D384" s="131"/>
      <c r="E384" s="131"/>
      <c r="F384" s="131"/>
      <c r="G384" s="132"/>
      <c r="H384" s="30"/>
      <c r="I384" s="30"/>
      <c r="J384" s="208"/>
      <c r="K384" s="117"/>
      <c r="L384" s="164"/>
      <c r="M384" s="164"/>
      <c r="N384" s="164"/>
      <c r="O384" s="148"/>
      <c r="P384" s="148"/>
      <c r="Q384" s="148"/>
      <c r="R384" s="148"/>
      <c r="S384" s="148"/>
    </row>
    <row r="385" spans="1:19">
      <c r="A385" s="112"/>
      <c r="B385" s="113" t="s">
        <v>189</v>
      </c>
      <c r="C385" s="131">
        <v>1</v>
      </c>
      <c r="D385" s="131">
        <v>1</v>
      </c>
      <c r="E385" s="131"/>
      <c r="F385" s="131">
        <v>180</v>
      </c>
      <c r="G385" s="132">
        <f>SUM(D385*F385)</f>
        <v>180</v>
      </c>
      <c r="H385" s="30">
        <v>1</v>
      </c>
      <c r="I385" s="30">
        <v>180</v>
      </c>
      <c r="J385" s="208">
        <f t="shared" ref="J385" si="21">SUM(H385*I385)</f>
        <v>180</v>
      </c>
      <c r="K385" s="117"/>
      <c r="L385" s="153"/>
      <c r="M385" s="153"/>
      <c r="N385" s="153"/>
      <c r="O385" s="148"/>
      <c r="P385" s="148"/>
      <c r="Q385" s="148"/>
      <c r="R385" s="148"/>
      <c r="S385" s="148"/>
    </row>
    <row r="386" spans="1:19">
      <c r="A386" s="112"/>
      <c r="B386" s="113" t="s">
        <v>258</v>
      </c>
      <c r="C386" s="131">
        <v>1</v>
      </c>
      <c r="D386" s="131">
        <v>1</v>
      </c>
      <c r="E386" s="131"/>
      <c r="F386" s="131">
        <v>180</v>
      </c>
      <c r="G386" s="132">
        <f>SUM(D386*F386)</f>
        <v>180</v>
      </c>
      <c r="H386" s="30">
        <v>1</v>
      </c>
      <c r="I386" s="30">
        <v>180</v>
      </c>
      <c r="J386" s="208">
        <f t="shared" ref="J386:J389" si="22">SUM(H386*I386)</f>
        <v>180</v>
      </c>
      <c r="K386" s="117"/>
      <c r="L386" s="153"/>
      <c r="M386" s="153"/>
      <c r="N386" s="153"/>
      <c r="O386" s="148"/>
      <c r="P386" s="148"/>
      <c r="Q386" s="148"/>
      <c r="R386" s="148"/>
      <c r="S386" s="148"/>
    </row>
    <row r="387" spans="1:19">
      <c r="A387" s="112"/>
      <c r="B387" s="114" t="s">
        <v>190</v>
      </c>
      <c r="C387" s="133"/>
      <c r="D387" s="133"/>
      <c r="E387" s="133"/>
      <c r="F387" s="131"/>
      <c r="G387" s="132">
        <f t="shared" ref="G387:G388" si="23">SUM(D387*F387)</f>
        <v>0</v>
      </c>
      <c r="H387" s="30">
        <v>2</v>
      </c>
      <c r="I387" s="30">
        <v>120</v>
      </c>
      <c r="J387" s="208">
        <f t="shared" si="22"/>
        <v>240</v>
      </c>
      <c r="K387" s="117"/>
      <c r="L387" s="117"/>
      <c r="M387" s="117"/>
      <c r="N387" s="117"/>
      <c r="O387" s="148"/>
      <c r="P387" s="148"/>
      <c r="Q387" s="148"/>
      <c r="R387" s="148"/>
      <c r="S387" s="148"/>
    </row>
    <row r="388" spans="1:19">
      <c r="A388" s="112"/>
      <c r="B388" s="113" t="s">
        <v>140</v>
      </c>
      <c r="C388" s="131">
        <v>1</v>
      </c>
      <c r="D388" s="131">
        <v>1</v>
      </c>
      <c r="E388" s="131"/>
      <c r="F388" s="131">
        <v>120</v>
      </c>
      <c r="G388" s="132">
        <f t="shared" si="23"/>
        <v>120</v>
      </c>
      <c r="H388" s="30">
        <v>1</v>
      </c>
      <c r="I388" s="30">
        <v>120</v>
      </c>
      <c r="J388" s="208">
        <f t="shared" si="22"/>
        <v>120</v>
      </c>
      <c r="K388" s="117"/>
      <c r="L388" s="117"/>
      <c r="M388" s="117"/>
      <c r="N388" s="117"/>
      <c r="O388" s="148"/>
      <c r="P388" s="148"/>
      <c r="Q388" s="148"/>
      <c r="R388" s="148"/>
      <c r="S388" s="148"/>
    </row>
    <row r="389" spans="1:19">
      <c r="A389" s="112"/>
      <c r="B389" s="113" t="s">
        <v>131</v>
      </c>
      <c r="C389" s="133">
        <v>1</v>
      </c>
      <c r="D389" s="133"/>
      <c r="E389" s="133">
        <v>1</v>
      </c>
      <c r="F389" s="131">
        <v>48</v>
      </c>
      <c r="G389" s="132">
        <v>48</v>
      </c>
      <c r="H389" s="30">
        <v>1</v>
      </c>
      <c r="I389" s="30">
        <v>48</v>
      </c>
      <c r="J389" s="208">
        <f t="shared" si="22"/>
        <v>48</v>
      </c>
      <c r="K389" s="117"/>
      <c r="L389" s="117"/>
      <c r="M389" s="117"/>
      <c r="N389" s="117"/>
      <c r="O389" s="148"/>
      <c r="P389" s="148"/>
      <c r="Q389" s="148"/>
      <c r="R389" s="148"/>
      <c r="S389" s="148"/>
    </row>
    <row r="390" spans="1:19">
      <c r="A390" s="112"/>
      <c r="B390" s="114" t="s">
        <v>191</v>
      </c>
      <c r="C390" s="131">
        <v>1</v>
      </c>
      <c r="D390" s="131">
        <v>1</v>
      </c>
      <c r="E390" s="131"/>
      <c r="F390" s="131">
        <v>120</v>
      </c>
      <c r="G390" s="132">
        <f t="shared" ref="G390" si="24">SUM(D390*F390)</f>
        <v>120</v>
      </c>
      <c r="H390" s="30">
        <v>1</v>
      </c>
      <c r="I390" s="30">
        <v>120</v>
      </c>
      <c r="J390" s="208">
        <f t="shared" ref="J390" si="25">SUM(H390*I390)</f>
        <v>120</v>
      </c>
      <c r="K390" s="117"/>
      <c r="L390" s="117"/>
      <c r="M390" s="117"/>
      <c r="N390" s="117"/>
      <c r="O390" s="148"/>
      <c r="P390" s="148"/>
      <c r="Q390" s="148"/>
      <c r="R390" s="148"/>
      <c r="S390" s="148"/>
    </row>
    <row r="391" spans="1:19">
      <c r="A391" s="112"/>
      <c r="B391" s="145" t="s">
        <v>188</v>
      </c>
      <c r="C391" s="133"/>
      <c r="D391" s="133"/>
      <c r="E391" s="133"/>
      <c r="F391" s="131"/>
      <c r="G391" s="132"/>
      <c r="H391" s="30"/>
      <c r="I391" s="30"/>
      <c r="J391" s="208"/>
      <c r="K391" s="117"/>
      <c r="L391" s="117"/>
      <c r="M391" s="117"/>
      <c r="N391" s="117"/>
      <c r="O391" s="148"/>
      <c r="P391" s="148"/>
      <c r="Q391" s="148"/>
      <c r="R391" s="148"/>
      <c r="S391" s="148"/>
    </row>
    <row r="392" spans="1:19">
      <c r="A392" s="112"/>
      <c r="B392" s="113" t="s">
        <v>198</v>
      </c>
      <c r="C392" s="131">
        <v>1</v>
      </c>
      <c r="D392" s="131">
        <v>1</v>
      </c>
      <c r="E392" s="131"/>
      <c r="F392" s="131">
        <v>180</v>
      </c>
      <c r="G392" s="132">
        <f>SUM(C392*F392)</f>
        <v>180</v>
      </c>
      <c r="H392" s="30">
        <v>1</v>
      </c>
      <c r="I392" s="30">
        <v>180</v>
      </c>
      <c r="J392" s="208">
        <f>SUM(H392*I392)</f>
        <v>180</v>
      </c>
      <c r="K392" s="117"/>
      <c r="L392" s="117"/>
      <c r="M392" s="117"/>
      <c r="N392" s="117"/>
      <c r="O392" s="148"/>
      <c r="P392" s="148"/>
      <c r="Q392" s="148"/>
      <c r="R392" s="148"/>
      <c r="S392" s="148"/>
    </row>
    <row r="393" spans="1:19">
      <c r="A393" s="112"/>
      <c r="B393" s="113" t="s">
        <v>190</v>
      </c>
      <c r="C393" s="131">
        <v>1</v>
      </c>
      <c r="D393" s="131">
        <v>1</v>
      </c>
      <c r="E393" s="131"/>
      <c r="F393" s="131">
        <v>120</v>
      </c>
      <c r="G393" s="132">
        <f t="shared" ref="G393:G396" si="26">SUM(C393*F393)</f>
        <v>120</v>
      </c>
      <c r="H393" s="30">
        <v>2</v>
      </c>
      <c r="I393" s="30">
        <v>120</v>
      </c>
      <c r="J393" s="208">
        <f t="shared" ref="J393:J396" si="27">SUM(H393*I393)</f>
        <v>240</v>
      </c>
      <c r="K393" s="117"/>
      <c r="L393" s="117"/>
      <c r="M393" s="117"/>
      <c r="N393" s="117"/>
      <c r="O393" s="148"/>
      <c r="P393" s="148"/>
      <c r="Q393" s="148"/>
      <c r="R393" s="148"/>
      <c r="S393" s="148"/>
    </row>
    <row r="394" spans="1:19">
      <c r="A394" s="112"/>
      <c r="B394" s="113" t="s">
        <v>191</v>
      </c>
      <c r="C394" s="131">
        <v>1</v>
      </c>
      <c r="D394" s="131">
        <v>1</v>
      </c>
      <c r="E394" s="131"/>
      <c r="F394" s="131">
        <v>120</v>
      </c>
      <c r="G394" s="132">
        <f t="shared" si="26"/>
        <v>120</v>
      </c>
      <c r="H394" s="30">
        <v>1</v>
      </c>
      <c r="I394" s="30">
        <v>120</v>
      </c>
      <c r="J394" s="208">
        <f t="shared" si="27"/>
        <v>120</v>
      </c>
      <c r="K394" s="117"/>
      <c r="L394" s="117"/>
      <c r="M394" s="117"/>
      <c r="N394" s="117"/>
      <c r="O394" s="148"/>
      <c r="P394" s="148"/>
      <c r="Q394" s="148"/>
      <c r="R394" s="148"/>
      <c r="S394" s="148"/>
    </row>
    <row r="395" spans="1:19">
      <c r="A395" s="112"/>
      <c r="B395" s="113" t="s">
        <v>131</v>
      </c>
      <c r="C395" s="131">
        <v>1</v>
      </c>
      <c r="D395" s="131">
        <v>0</v>
      </c>
      <c r="E395" s="131">
        <v>1</v>
      </c>
      <c r="F395" s="131">
        <v>48</v>
      </c>
      <c r="G395" s="132">
        <f t="shared" si="26"/>
        <v>48</v>
      </c>
      <c r="H395" s="30">
        <v>1</v>
      </c>
      <c r="I395" s="30">
        <v>48</v>
      </c>
      <c r="J395" s="208">
        <f t="shared" si="27"/>
        <v>48</v>
      </c>
      <c r="K395" s="117"/>
      <c r="L395" s="117"/>
      <c r="M395" s="117"/>
      <c r="N395" s="117"/>
      <c r="O395" s="148"/>
      <c r="P395" s="148"/>
      <c r="Q395" s="148"/>
      <c r="R395" s="148"/>
      <c r="S395" s="148"/>
    </row>
    <row r="396" spans="1:19">
      <c r="A396" s="112"/>
      <c r="B396" s="114" t="s">
        <v>140</v>
      </c>
      <c r="C396" s="131">
        <v>1</v>
      </c>
      <c r="D396" s="131">
        <v>1</v>
      </c>
      <c r="E396" s="131"/>
      <c r="F396" s="131">
        <v>120</v>
      </c>
      <c r="G396" s="132">
        <f t="shared" si="26"/>
        <v>120</v>
      </c>
      <c r="H396" s="30">
        <v>1</v>
      </c>
      <c r="I396" s="30">
        <v>120</v>
      </c>
      <c r="J396" s="208">
        <f t="shared" si="27"/>
        <v>120</v>
      </c>
      <c r="K396" s="117"/>
      <c r="L396" s="117"/>
      <c r="M396" s="117"/>
      <c r="N396" s="117"/>
      <c r="O396" s="148"/>
      <c r="P396" s="148"/>
      <c r="Q396" s="148"/>
      <c r="R396" s="148"/>
      <c r="S396" s="148"/>
    </row>
    <row r="397" spans="1:19" ht="25.5" customHeight="1">
      <c r="A397" s="112"/>
      <c r="B397" s="114" t="s">
        <v>166</v>
      </c>
      <c r="C397" s="133">
        <v>40</v>
      </c>
      <c r="D397" s="133">
        <v>35</v>
      </c>
      <c r="E397" s="133"/>
      <c r="F397" s="131">
        <v>35</v>
      </c>
      <c r="G397" s="132">
        <f>SUM(C397*F397)</f>
        <v>1400</v>
      </c>
      <c r="H397" s="30">
        <v>124</v>
      </c>
      <c r="I397" s="30"/>
      <c r="J397" s="208">
        <f>SUM(H397*F397)</f>
        <v>4340</v>
      </c>
      <c r="K397" s="240" t="s">
        <v>194</v>
      </c>
      <c r="L397" s="241"/>
      <c r="M397" s="241"/>
      <c r="N397" s="241"/>
      <c r="O397" s="241"/>
      <c r="P397" s="148"/>
      <c r="Q397" s="148"/>
      <c r="R397" s="148"/>
      <c r="S397" s="148"/>
    </row>
    <row r="398" spans="1:19" ht="13.5" thickBot="1">
      <c r="A398" s="117"/>
      <c r="B398" s="114" t="s">
        <v>193</v>
      </c>
      <c r="C398" s="133">
        <v>1</v>
      </c>
      <c r="D398" s="133">
        <v>700</v>
      </c>
      <c r="E398" s="133"/>
      <c r="F398" s="131">
        <v>700</v>
      </c>
      <c r="G398" s="132">
        <v>700</v>
      </c>
      <c r="H398" s="222">
        <v>1</v>
      </c>
      <c r="I398" s="32"/>
      <c r="J398" s="209">
        <v>700</v>
      </c>
      <c r="K398" s="117" t="s">
        <v>211</v>
      </c>
      <c r="L398" s="117"/>
      <c r="M398" s="117"/>
      <c r="N398" s="117"/>
      <c r="O398" s="148"/>
      <c r="P398" s="148"/>
      <c r="Q398" s="148"/>
      <c r="R398" s="148"/>
      <c r="S398" s="148"/>
    </row>
    <row r="399" spans="1:19">
      <c r="A399" s="117"/>
      <c r="B399" s="165" t="s">
        <v>8</v>
      </c>
      <c r="C399" s="177">
        <f>SUM(C384:C398)</f>
        <v>51</v>
      </c>
      <c r="D399" s="177"/>
      <c r="E399" s="177"/>
      <c r="F399" s="177"/>
      <c r="G399" s="177"/>
      <c r="H399" s="217">
        <f>SUM(H384:H398)</f>
        <v>138</v>
      </c>
      <c r="I399" s="217"/>
      <c r="J399" s="217"/>
      <c r="K399" s="117"/>
      <c r="L399" s="117"/>
      <c r="M399" s="117"/>
      <c r="N399" s="117"/>
      <c r="O399" s="148"/>
      <c r="P399" s="148"/>
      <c r="Q399" s="148"/>
      <c r="R399" s="148"/>
      <c r="S399" s="148"/>
    </row>
    <row r="400" spans="1:19">
      <c r="A400" s="117"/>
      <c r="B400" s="114" t="s">
        <v>54</v>
      </c>
      <c r="C400" s="140"/>
      <c r="D400" s="140"/>
      <c r="E400" s="114"/>
      <c r="F400" s="114"/>
      <c r="G400" s="140">
        <f>SUM(G384:G399)</f>
        <v>3336</v>
      </c>
      <c r="H400" s="38"/>
      <c r="I400" s="107"/>
      <c r="J400" s="38">
        <f>SUM(J384:J399)</f>
        <v>6636</v>
      </c>
      <c r="K400" s="117"/>
      <c r="L400" s="117"/>
      <c r="M400" s="117"/>
      <c r="N400" s="117"/>
      <c r="O400" s="148"/>
      <c r="P400" s="148"/>
      <c r="Q400" s="148"/>
      <c r="R400" s="148"/>
      <c r="S400" s="148"/>
    </row>
    <row r="401" spans="1:19">
      <c r="A401" s="153"/>
      <c r="B401" s="153"/>
      <c r="C401" s="117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48"/>
      <c r="P401" s="148"/>
      <c r="Q401" s="148"/>
      <c r="R401" s="148"/>
      <c r="S401" s="148"/>
    </row>
    <row r="402" spans="1:19" ht="13.5" thickBot="1">
      <c r="A402" s="166" t="s">
        <v>30</v>
      </c>
      <c r="B402" s="117"/>
      <c r="C402" s="167"/>
      <c r="D402" s="167"/>
      <c r="E402" s="117"/>
      <c r="F402" s="117"/>
      <c r="G402" s="117"/>
      <c r="H402" s="117"/>
      <c r="I402" s="167"/>
      <c r="J402" s="117"/>
      <c r="K402" s="117"/>
      <c r="L402" s="117"/>
      <c r="M402" s="167"/>
      <c r="N402" s="117"/>
      <c r="O402" s="148"/>
      <c r="P402" s="148"/>
      <c r="Q402" s="148"/>
      <c r="R402" s="148"/>
      <c r="S402" s="148"/>
    </row>
    <row r="403" spans="1:19" ht="13.5" thickBot="1">
      <c r="A403" s="117"/>
      <c r="B403" s="168"/>
      <c r="C403" s="242" t="s">
        <v>27</v>
      </c>
      <c r="D403" s="243"/>
      <c r="E403" s="243"/>
      <c r="F403" s="243"/>
      <c r="G403" s="244"/>
      <c r="H403" s="235" t="s">
        <v>49</v>
      </c>
      <c r="I403" s="236"/>
      <c r="J403" s="237"/>
      <c r="K403" s="248" t="s">
        <v>7</v>
      </c>
      <c r="L403" s="249"/>
      <c r="M403" s="249"/>
      <c r="N403" s="249"/>
      <c r="O403" s="148"/>
      <c r="P403" s="148"/>
      <c r="Q403" s="148"/>
      <c r="R403" s="148"/>
      <c r="S403" s="148"/>
    </row>
    <row r="404" spans="1:19" ht="23.25" thickBot="1">
      <c r="A404" s="117"/>
      <c r="B404" s="169"/>
      <c r="C404" s="245" t="s">
        <v>32</v>
      </c>
      <c r="D404" s="246"/>
      <c r="E404" s="247"/>
      <c r="F404" s="170" t="s">
        <v>33</v>
      </c>
      <c r="G404" s="143" t="s">
        <v>55</v>
      </c>
      <c r="H404" s="210"/>
      <c r="I404" s="211"/>
      <c r="J404" s="212" t="s">
        <v>57</v>
      </c>
      <c r="K404" s="117"/>
      <c r="L404" s="117"/>
      <c r="M404" s="117"/>
      <c r="N404" s="117"/>
      <c r="O404" s="148"/>
      <c r="P404" s="148"/>
      <c r="Q404" s="148"/>
      <c r="R404" s="148"/>
      <c r="S404" s="148"/>
    </row>
    <row r="405" spans="1:19">
      <c r="A405" s="117"/>
      <c r="B405" s="113" t="s">
        <v>56</v>
      </c>
      <c r="C405" s="176"/>
      <c r="D405" s="147"/>
      <c r="E405" s="171">
        <v>0</v>
      </c>
      <c r="F405" s="131">
        <v>1</v>
      </c>
      <c r="G405" s="141">
        <v>216</v>
      </c>
      <c r="H405" s="220">
        <v>1</v>
      </c>
      <c r="I405" s="213"/>
      <c r="J405" s="221">
        <v>216</v>
      </c>
      <c r="K405" s="117" t="s">
        <v>255</v>
      </c>
      <c r="L405" s="117"/>
      <c r="M405" s="117"/>
      <c r="N405" s="117"/>
      <c r="O405" s="148"/>
      <c r="P405" s="148"/>
      <c r="Q405" s="148"/>
      <c r="R405" s="148"/>
      <c r="S405" s="148"/>
    </row>
    <row r="406" spans="1:19">
      <c r="A406" s="117"/>
      <c r="B406" s="113" t="s">
        <v>71</v>
      </c>
      <c r="C406" s="172"/>
      <c r="D406" s="147"/>
      <c r="E406" s="171">
        <v>0</v>
      </c>
      <c r="F406" s="131">
        <v>1</v>
      </c>
      <c r="G406" s="132">
        <v>150</v>
      </c>
      <c r="H406" s="220">
        <v>1</v>
      </c>
      <c r="I406" s="213"/>
      <c r="J406" s="221">
        <v>150</v>
      </c>
      <c r="K406" s="117" t="s">
        <v>105</v>
      </c>
      <c r="L406" s="117"/>
      <c r="M406" s="117"/>
      <c r="N406" s="117"/>
      <c r="O406" s="148"/>
      <c r="P406" s="148"/>
      <c r="Q406" s="148"/>
      <c r="R406" s="148"/>
      <c r="S406" s="148"/>
    </row>
    <row r="407" spans="1:19">
      <c r="A407" s="117"/>
      <c r="B407" s="113" t="s">
        <v>114</v>
      </c>
      <c r="C407" s="172"/>
      <c r="D407" s="147"/>
      <c r="E407" s="171">
        <v>0</v>
      </c>
      <c r="F407" s="131">
        <v>1</v>
      </c>
      <c r="G407" s="132">
        <v>150</v>
      </c>
      <c r="H407" s="220">
        <v>1</v>
      </c>
      <c r="I407" s="213"/>
      <c r="J407" s="221">
        <v>150</v>
      </c>
      <c r="K407" s="117" t="s">
        <v>115</v>
      </c>
      <c r="L407" s="117"/>
      <c r="M407" s="117"/>
      <c r="N407" s="117"/>
      <c r="O407" s="148"/>
      <c r="P407" s="148"/>
      <c r="Q407" s="148"/>
      <c r="R407" s="148"/>
      <c r="S407" s="148"/>
    </row>
    <row r="408" spans="1:19" ht="13.5" thickBot="1">
      <c r="A408" s="117"/>
      <c r="B408" s="113" t="s">
        <v>20</v>
      </c>
      <c r="C408" s="172"/>
      <c r="D408" s="147"/>
      <c r="E408" s="171">
        <v>0</v>
      </c>
      <c r="F408" s="131">
        <v>1</v>
      </c>
      <c r="G408" s="132">
        <v>160</v>
      </c>
      <c r="H408" s="220">
        <v>1</v>
      </c>
      <c r="I408" s="213"/>
      <c r="J408" s="221">
        <v>160</v>
      </c>
      <c r="K408" s="117" t="s">
        <v>142</v>
      </c>
      <c r="L408" s="117"/>
      <c r="M408" s="117"/>
      <c r="N408" s="117"/>
      <c r="O408" s="148"/>
      <c r="P408" s="148"/>
      <c r="Q408" s="148"/>
      <c r="R408" s="148"/>
      <c r="S408" s="148"/>
    </row>
    <row r="409" spans="1:19">
      <c r="A409" s="117"/>
      <c r="B409" s="165" t="s">
        <v>11</v>
      </c>
      <c r="C409" s="165"/>
      <c r="D409" s="165"/>
      <c r="E409" s="165"/>
      <c r="F409" s="165"/>
      <c r="G409" s="177">
        <f>SUM(G405:G408)</f>
        <v>676</v>
      </c>
      <c r="H409" s="216"/>
      <c r="I409" s="104"/>
      <c r="J409" s="217">
        <f>SUM(J405:J408)</f>
        <v>676</v>
      </c>
      <c r="K409" s="165"/>
      <c r="L409" s="165"/>
      <c r="M409" s="165"/>
      <c r="N409" s="165"/>
      <c r="O409" s="148"/>
      <c r="P409" s="148"/>
      <c r="Q409" s="148"/>
      <c r="R409" s="148"/>
      <c r="S409" s="148"/>
    </row>
    <row r="410" spans="1:19">
      <c r="A410" s="148"/>
      <c r="B410" s="117"/>
      <c r="C410" s="117"/>
      <c r="D410" s="117"/>
      <c r="E410" s="117"/>
      <c r="F410" s="117"/>
      <c r="G410" s="117"/>
      <c r="H410" s="36"/>
      <c r="I410" s="36"/>
      <c r="J410" s="36"/>
      <c r="K410" s="117"/>
      <c r="L410" s="117"/>
      <c r="M410" s="117"/>
      <c r="N410" s="117"/>
      <c r="O410" s="148"/>
      <c r="P410" s="148"/>
      <c r="Q410" s="148"/>
      <c r="R410" s="148"/>
      <c r="S410" s="148"/>
    </row>
    <row r="411" spans="1:19">
      <c r="A411" s="148"/>
      <c r="B411" s="173" t="s">
        <v>12</v>
      </c>
      <c r="C411" s="173"/>
      <c r="D411" s="173"/>
      <c r="E411" s="173"/>
      <c r="F411" s="173"/>
      <c r="G411" s="182">
        <f>SUM(G400+G409)</f>
        <v>4012</v>
      </c>
      <c r="H411" s="218"/>
      <c r="I411" s="218"/>
      <c r="J411" s="218">
        <f>SUM(J400+J409)</f>
        <v>7312</v>
      </c>
      <c r="K411" s="173"/>
      <c r="L411" s="173"/>
      <c r="M411" s="173"/>
      <c r="N411" s="173"/>
      <c r="O411" s="148"/>
      <c r="P411" s="148"/>
      <c r="Q411" s="148"/>
      <c r="R411" s="148"/>
      <c r="S411" s="148"/>
    </row>
    <row r="412" spans="1:19">
      <c r="A412" s="148"/>
      <c r="B412" s="148"/>
      <c r="C412" s="148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</row>
    <row r="413" spans="1:19">
      <c r="A413" s="148"/>
      <c r="B413" s="148"/>
      <c r="C413" s="148"/>
      <c r="D413" s="148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</row>
    <row r="414" spans="1:19">
      <c r="A414" s="153"/>
      <c r="B414" s="153"/>
      <c r="C414" s="117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48"/>
      <c r="P414" s="148"/>
      <c r="Q414" s="148"/>
      <c r="R414" s="148"/>
      <c r="S414" s="148"/>
    </row>
    <row r="415" spans="1:19">
      <c r="A415" s="148"/>
      <c r="B415" s="149" t="s">
        <v>3</v>
      </c>
      <c r="C415" s="150" t="s">
        <v>235</v>
      </c>
      <c r="D415" s="150"/>
      <c r="E415" s="150"/>
      <c r="F415" s="150"/>
      <c r="G415" s="151"/>
      <c r="H415" s="151"/>
      <c r="I415" s="151"/>
      <c r="J415" s="151"/>
      <c r="K415" s="151"/>
      <c r="L415" s="151"/>
      <c r="M415" s="148"/>
      <c r="N415" s="148"/>
      <c r="O415" s="148"/>
      <c r="P415" s="148"/>
      <c r="Q415" s="148"/>
      <c r="R415" s="148"/>
      <c r="S415" s="148"/>
    </row>
    <row r="416" spans="1:19" ht="13.5" thickBot="1">
      <c r="A416" s="148"/>
      <c r="B416" s="152"/>
      <c r="C416" s="117"/>
      <c r="D416" s="117"/>
      <c r="E416" s="152"/>
      <c r="F416" s="152"/>
      <c r="G416" s="153"/>
      <c r="H416" s="148"/>
      <c r="I416" s="148"/>
      <c r="J416" s="148"/>
      <c r="K416" s="148"/>
      <c r="L416" s="148"/>
      <c r="M416" s="117"/>
      <c r="N416" s="148"/>
      <c r="O416" s="148"/>
      <c r="P416" s="148"/>
      <c r="Q416" s="148"/>
      <c r="R416" s="148"/>
      <c r="S416" s="148"/>
    </row>
    <row r="417" spans="1:19">
      <c r="A417" s="154"/>
      <c r="B417" s="155"/>
      <c r="C417" s="232" t="s">
        <v>27</v>
      </c>
      <c r="D417" s="233"/>
      <c r="E417" s="233"/>
      <c r="F417" s="233"/>
      <c r="G417" s="234"/>
      <c r="H417" s="235" t="s">
        <v>49</v>
      </c>
      <c r="I417" s="236"/>
      <c r="J417" s="237"/>
      <c r="K417" s="156"/>
      <c r="L417" s="157"/>
      <c r="M417" s="157"/>
      <c r="N417" s="158"/>
      <c r="O417" s="148"/>
      <c r="P417" s="148"/>
      <c r="Q417" s="148"/>
      <c r="R417" s="148"/>
      <c r="S417" s="148"/>
    </row>
    <row r="418" spans="1:19" ht="23.25" thickBot="1">
      <c r="A418" s="159" t="s">
        <v>25</v>
      </c>
      <c r="B418" s="160"/>
      <c r="C418" s="161" t="s">
        <v>15</v>
      </c>
      <c r="D418" s="161" t="s">
        <v>51</v>
      </c>
      <c r="E418" s="162" t="s">
        <v>50</v>
      </c>
      <c r="F418" s="161" t="s">
        <v>16</v>
      </c>
      <c r="G418" s="161" t="s">
        <v>29</v>
      </c>
      <c r="H418" s="204" t="s">
        <v>15</v>
      </c>
      <c r="I418" s="205" t="s">
        <v>28</v>
      </c>
      <c r="J418" s="205" t="s">
        <v>29</v>
      </c>
      <c r="K418" s="229" t="s">
        <v>7</v>
      </c>
      <c r="L418" s="230"/>
      <c r="M418" s="230"/>
      <c r="N418" s="231"/>
      <c r="O418" s="148"/>
      <c r="P418" s="148"/>
      <c r="Q418" s="148"/>
      <c r="R418" s="148"/>
      <c r="S418" s="148"/>
    </row>
    <row r="419" spans="1:19">
      <c r="A419" s="153"/>
      <c r="B419" s="153"/>
      <c r="C419" s="129"/>
      <c r="D419" s="129"/>
      <c r="E419" s="129"/>
      <c r="F419" s="129"/>
      <c r="G419" s="130"/>
      <c r="H419" s="26"/>
      <c r="I419" s="26"/>
      <c r="J419" s="35"/>
      <c r="K419" s="163"/>
      <c r="L419" s="117"/>
      <c r="M419" s="117"/>
      <c r="N419" s="117"/>
      <c r="O419" s="148"/>
      <c r="P419" s="148"/>
      <c r="Q419" s="148"/>
      <c r="R419" s="148"/>
      <c r="S419" s="148"/>
    </row>
    <row r="420" spans="1:19" ht="13.5" thickBot="1">
      <c r="A420" s="115" t="s">
        <v>150</v>
      </c>
      <c r="B420" s="115"/>
      <c r="C420" s="137"/>
      <c r="D420" s="137"/>
      <c r="E420" s="137"/>
      <c r="F420" s="137"/>
      <c r="G420" s="138"/>
      <c r="H420" s="206"/>
      <c r="I420" s="206"/>
      <c r="J420" s="207"/>
      <c r="K420" s="118"/>
      <c r="L420" s="118"/>
      <c r="M420" s="117"/>
      <c r="N420" s="117"/>
      <c r="O420" s="148"/>
      <c r="P420" s="148"/>
      <c r="Q420" s="148"/>
      <c r="R420" s="148"/>
      <c r="S420" s="148"/>
    </row>
    <row r="421" spans="1:19">
      <c r="A421" s="112"/>
      <c r="B421" s="145" t="s">
        <v>187</v>
      </c>
      <c r="C421" s="131"/>
      <c r="D421" s="131"/>
      <c r="E421" s="131"/>
      <c r="F421" s="131"/>
      <c r="G421" s="132"/>
      <c r="H421" s="30"/>
      <c r="I421" s="30"/>
      <c r="J421" s="208"/>
      <c r="K421" s="117"/>
      <c r="L421" s="164"/>
      <c r="M421" s="164"/>
      <c r="N421" s="164"/>
      <c r="O421" s="148"/>
      <c r="P421" s="148"/>
      <c r="Q421" s="148"/>
      <c r="R421" s="148"/>
      <c r="S421" s="148"/>
    </row>
    <row r="422" spans="1:19">
      <c r="A422" s="112"/>
      <c r="B422" s="113" t="s">
        <v>192</v>
      </c>
      <c r="C422" s="131">
        <v>2</v>
      </c>
      <c r="D422" s="131"/>
      <c r="E422" s="131">
        <v>2</v>
      </c>
      <c r="F422" s="131">
        <v>48</v>
      </c>
      <c r="G422" s="132">
        <f>SUM(E422*F422)</f>
        <v>96</v>
      </c>
      <c r="H422" s="30">
        <v>2</v>
      </c>
      <c r="I422" s="30">
        <v>48</v>
      </c>
      <c r="J422" s="208">
        <f>SUM(H422*I422)</f>
        <v>96</v>
      </c>
      <c r="K422" s="117" t="s">
        <v>259</v>
      </c>
      <c r="L422" s="117"/>
      <c r="M422" s="153"/>
      <c r="N422" s="153"/>
      <c r="O422" s="148"/>
      <c r="P422" s="148"/>
      <c r="Q422" s="148"/>
      <c r="R422" s="148"/>
      <c r="S422" s="148"/>
    </row>
    <row r="423" spans="1:19">
      <c r="A423" s="112"/>
      <c r="B423" s="113" t="s">
        <v>196</v>
      </c>
      <c r="C423" s="131">
        <v>12</v>
      </c>
      <c r="D423" s="131">
        <v>1</v>
      </c>
      <c r="E423" s="131"/>
      <c r="F423" s="131">
        <v>120</v>
      </c>
      <c r="G423" s="132">
        <f>SUM(C423*F423)</f>
        <v>1440</v>
      </c>
      <c r="H423" s="30">
        <v>22</v>
      </c>
      <c r="I423" s="30">
        <v>120</v>
      </c>
      <c r="J423" s="208">
        <f t="shared" ref="J423" si="28">SUM(H423*I423)</f>
        <v>2640</v>
      </c>
      <c r="K423" s="117" t="s">
        <v>197</v>
      </c>
      <c r="L423" s="117"/>
      <c r="M423" s="117"/>
      <c r="N423" s="117"/>
      <c r="O423" s="148"/>
      <c r="P423" s="148"/>
      <c r="Q423" s="148"/>
      <c r="R423" s="148"/>
      <c r="S423" s="148"/>
    </row>
    <row r="424" spans="1:19">
      <c r="A424" s="112"/>
      <c r="B424" s="113" t="s">
        <v>196</v>
      </c>
      <c r="C424" s="131">
        <v>7</v>
      </c>
      <c r="D424" s="131">
        <v>1</v>
      </c>
      <c r="E424" s="131"/>
      <c r="F424" s="131">
        <v>120</v>
      </c>
      <c r="G424" s="132">
        <f>SUM(C424*F424)</f>
        <v>840</v>
      </c>
      <c r="H424" s="30">
        <v>22</v>
      </c>
      <c r="I424" s="30">
        <v>120</v>
      </c>
      <c r="J424" s="208">
        <f>SUM(H424*I424)</f>
        <v>2640</v>
      </c>
      <c r="K424" s="117"/>
      <c r="L424" s="117"/>
      <c r="M424" s="117"/>
      <c r="N424" s="117"/>
      <c r="O424" s="148"/>
      <c r="P424" s="148"/>
      <c r="Q424" s="148"/>
      <c r="R424" s="148"/>
      <c r="S424" s="148"/>
    </row>
    <row r="425" spans="1:19">
      <c r="A425" s="112"/>
      <c r="B425" s="113" t="s">
        <v>237</v>
      </c>
      <c r="C425" s="131">
        <v>4</v>
      </c>
      <c r="D425" s="131"/>
      <c r="E425" s="131">
        <v>4</v>
      </c>
      <c r="F425" s="131">
        <v>35</v>
      </c>
      <c r="G425" s="132">
        <f>SUM(C425*F425)</f>
        <v>140</v>
      </c>
      <c r="H425" s="30">
        <v>16</v>
      </c>
      <c r="I425" s="30">
        <v>35</v>
      </c>
      <c r="J425" s="208">
        <f>SUM(H425*I425)</f>
        <v>560</v>
      </c>
      <c r="K425" s="117"/>
      <c r="L425" s="117"/>
      <c r="M425" s="117"/>
      <c r="N425" s="117"/>
      <c r="O425" s="148"/>
      <c r="P425" s="148"/>
      <c r="Q425" s="148"/>
      <c r="R425" s="148"/>
      <c r="S425" s="148"/>
    </row>
    <row r="426" spans="1:19">
      <c r="A426" s="112"/>
      <c r="B426" s="113" t="s">
        <v>238</v>
      </c>
      <c r="C426" s="131"/>
      <c r="D426" s="131"/>
      <c r="E426" s="131"/>
      <c r="F426" s="131"/>
      <c r="G426" s="132"/>
      <c r="H426" s="30">
        <v>20</v>
      </c>
      <c r="I426" s="30">
        <v>35</v>
      </c>
      <c r="J426" s="208">
        <f>SUM(H426*I426)</f>
        <v>700</v>
      </c>
      <c r="K426" s="117" t="s">
        <v>240</v>
      </c>
      <c r="L426" s="117"/>
      <c r="M426" s="117"/>
      <c r="N426" s="117"/>
      <c r="O426" s="148"/>
      <c r="P426" s="148"/>
      <c r="Q426" s="148"/>
      <c r="R426" s="148"/>
      <c r="S426" s="148"/>
    </row>
    <row r="427" spans="1:19">
      <c r="A427" s="112"/>
      <c r="B427" s="113" t="s">
        <v>239</v>
      </c>
      <c r="C427" s="131"/>
      <c r="D427" s="131"/>
      <c r="E427" s="131"/>
      <c r="F427" s="131"/>
      <c r="G427" s="132"/>
      <c r="H427" s="30">
        <v>24</v>
      </c>
      <c r="I427" s="30">
        <v>35</v>
      </c>
      <c r="J427" s="208">
        <f>SUM(H427*I427)</f>
        <v>840</v>
      </c>
      <c r="K427" s="117" t="s">
        <v>241</v>
      </c>
      <c r="L427" s="117"/>
      <c r="M427" s="117"/>
      <c r="N427" s="117"/>
      <c r="O427" s="148"/>
      <c r="P427" s="148"/>
      <c r="Q427" s="148"/>
      <c r="R427" s="148"/>
      <c r="S427" s="148"/>
    </row>
    <row r="428" spans="1:19">
      <c r="A428" s="112"/>
      <c r="B428" s="145" t="s">
        <v>188</v>
      </c>
      <c r="C428" s="133"/>
      <c r="D428" s="133"/>
      <c r="E428" s="133"/>
      <c r="F428" s="131"/>
      <c r="G428" s="132"/>
      <c r="H428" s="30"/>
      <c r="I428" s="30"/>
      <c r="J428" s="208"/>
      <c r="K428" s="117"/>
      <c r="L428" s="117"/>
      <c r="M428" s="117"/>
      <c r="N428" s="117"/>
      <c r="O428" s="148"/>
      <c r="P428" s="148"/>
      <c r="Q428" s="148"/>
      <c r="R428" s="148"/>
      <c r="S428" s="148"/>
    </row>
    <row r="429" spans="1:19">
      <c r="A429" s="112"/>
      <c r="B429" s="114" t="s">
        <v>192</v>
      </c>
      <c r="C429" s="131"/>
      <c r="D429" s="131"/>
      <c r="E429" s="131"/>
      <c r="F429" s="131"/>
      <c r="G429" s="132"/>
      <c r="H429" s="30">
        <v>2</v>
      </c>
      <c r="I429" s="30">
        <v>48</v>
      </c>
      <c r="J429" s="208">
        <f t="shared" ref="J429:J432" si="29">SUM(H429*I429)</f>
        <v>96</v>
      </c>
      <c r="K429" s="117" t="s">
        <v>260</v>
      </c>
      <c r="L429" s="117"/>
      <c r="M429" s="117"/>
      <c r="N429" s="117"/>
      <c r="O429" s="148"/>
      <c r="P429" s="148"/>
      <c r="Q429" s="148"/>
      <c r="R429" s="148"/>
      <c r="S429" s="148"/>
    </row>
    <row r="430" spans="1:19">
      <c r="A430" s="112"/>
      <c r="B430" s="114" t="s">
        <v>199</v>
      </c>
      <c r="C430" s="131">
        <v>6</v>
      </c>
      <c r="D430" s="131">
        <v>1</v>
      </c>
      <c r="E430" s="131"/>
      <c r="F430" s="131">
        <v>120</v>
      </c>
      <c r="G430" s="132">
        <f t="shared" ref="G430:G431" si="30">SUM(C430*F430)</f>
        <v>720</v>
      </c>
      <c r="H430" s="30">
        <v>14</v>
      </c>
      <c r="I430" s="30">
        <v>120</v>
      </c>
      <c r="J430" s="208">
        <f t="shared" si="29"/>
        <v>1680</v>
      </c>
      <c r="K430" s="117"/>
      <c r="L430" s="117"/>
      <c r="M430" s="117"/>
      <c r="N430" s="117"/>
      <c r="O430" s="148"/>
      <c r="P430" s="148"/>
      <c r="Q430" s="148"/>
      <c r="R430" s="148"/>
      <c r="S430" s="148"/>
    </row>
    <row r="431" spans="1:19">
      <c r="A431" s="112"/>
      <c r="B431" s="114" t="s">
        <v>200</v>
      </c>
      <c r="C431" s="131">
        <v>2</v>
      </c>
      <c r="D431" s="131">
        <v>1</v>
      </c>
      <c r="E431" s="131"/>
      <c r="F431" s="131">
        <v>80</v>
      </c>
      <c r="G431" s="132">
        <f t="shared" si="30"/>
        <v>160</v>
      </c>
      <c r="H431" s="30">
        <v>11</v>
      </c>
      <c r="I431" s="30">
        <v>80</v>
      </c>
      <c r="J431" s="208">
        <f t="shared" si="29"/>
        <v>880</v>
      </c>
      <c r="K431" s="117"/>
      <c r="L431" s="117"/>
      <c r="M431" s="117"/>
      <c r="N431" s="117"/>
      <c r="O431" s="148"/>
      <c r="P431" s="148"/>
      <c r="Q431" s="148"/>
      <c r="R431" s="148"/>
      <c r="S431" s="148"/>
    </row>
    <row r="432" spans="1:19" ht="13.5" thickBot="1">
      <c r="A432" s="112"/>
      <c r="B432" s="114" t="s">
        <v>209</v>
      </c>
      <c r="C432" s="133">
        <v>40</v>
      </c>
      <c r="D432" s="133"/>
      <c r="E432" s="133">
        <v>35</v>
      </c>
      <c r="F432" s="131">
        <v>35</v>
      </c>
      <c r="G432" s="132">
        <f>SUM(C432*F432)</f>
        <v>1400</v>
      </c>
      <c r="H432" s="222">
        <v>80</v>
      </c>
      <c r="I432" s="32">
        <v>35</v>
      </c>
      <c r="J432" s="209">
        <f t="shared" si="29"/>
        <v>2800</v>
      </c>
      <c r="K432" s="117" t="s">
        <v>236</v>
      </c>
      <c r="L432" s="117"/>
      <c r="M432" s="117"/>
      <c r="N432" s="117"/>
      <c r="O432" s="148"/>
      <c r="P432" s="148"/>
      <c r="Q432" s="148"/>
      <c r="R432" s="148"/>
      <c r="S432" s="148"/>
    </row>
    <row r="433" spans="1:19">
      <c r="A433" s="117"/>
      <c r="B433" s="165" t="s">
        <v>8</v>
      </c>
      <c r="C433" s="177">
        <f>SUM(C421:C432)</f>
        <v>73</v>
      </c>
      <c r="D433" s="177"/>
      <c r="E433" s="177"/>
      <c r="F433" s="177"/>
      <c r="G433" s="177"/>
      <c r="H433" s="217">
        <f>SUM(H421:H432)</f>
        <v>213</v>
      </c>
      <c r="I433" s="217"/>
      <c r="J433" s="217"/>
      <c r="K433" s="117"/>
      <c r="L433" s="117"/>
      <c r="M433" s="117"/>
      <c r="N433" s="117"/>
      <c r="O433" s="148"/>
      <c r="P433" s="148"/>
      <c r="Q433" s="148"/>
      <c r="R433" s="148"/>
      <c r="S433" s="148"/>
    </row>
    <row r="434" spans="1:19">
      <c r="A434" s="117"/>
      <c r="B434" s="114" t="s">
        <v>54</v>
      </c>
      <c r="C434" s="140"/>
      <c r="D434" s="140"/>
      <c r="E434" s="114"/>
      <c r="F434" s="114"/>
      <c r="G434" s="140">
        <f>SUM(G421:G433)</f>
        <v>4796</v>
      </c>
      <c r="H434" s="38"/>
      <c r="I434" s="107"/>
      <c r="J434" s="38">
        <f>SUM(J421:J433)</f>
        <v>12932</v>
      </c>
      <c r="K434" s="117"/>
      <c r="L434" s="117"/>
      <c r="M434" s="117"/>
      <c r="N434" s="117"/>
      <c r="O434" s="148"/>
      <c r="P434" s="148"/>
      <c r="Q434" s="148"/>
      <c r="R434" s="148"/>
      <c r="S434" s="148"/>
    </row>
    <row r="435" spans="1:19">
      <c r="A435" s="148"/>
      <c r="B435" s="148"/>
      <c r="C435" s="148"/>
      <c r="D435" s="148"/>
      <c r="E435" s="148"/>
      <c r="F435" s="148"/>
      <c r="G435" s="148"/>
      <c r="H435" s="226"/>
      <c r="I435" s="226"/>
      <c r="J435" s="226"/>
      <c r="K435" s="148"/>
      <c r="L435" s="148"/>
      <c r="M435" s="148"/>
      <c r="N435" s="148"/>
      <c r="O435" s="148"/>
      <c r="P435" s="148"/>
      <c r="Q435" s="148"/>
      <c r="R435" s="148"/>
      <c r="S435" s="148"/>
    </row>
    <row r="436" spans="1:19">
      <c r="A436" s="148"/>
      <c r="B436" s="173" t="s">
        <v>12</v>
      </c>
      <c r="C436" s="148"/>
      <c r="D436" s="148"/>
      <c r="E436" s="148"/>
      <c r="F436" s="148"/>
      <c r="G436" s="182">
        <f>SUM(G434)</f>
        <v>4796</v>
      </c>
      <c r="H436" s="218"/>
      <c r="I436" s="218"/>
      <c r="J436" s="218">
        <f>SUM(J434)</f>
        <v>12932</v>
      </c>
      <c r="K436" s="148"/>
      <c r="L436" s="148"/>
      <c r="M436" s="148"/>
      <c r="N436" s="148"/>
      <c r="O436" s="148"/>
      <c r="P436" s="148"/>
      <c r="Q436" s="148"/>
      <c r="R436" s="148"/>
      <c r="S436" s="148"/>
    </row>
    <row r="437" spans="1:19">
      <c r="A437" s="148"/>
      <c r="B437" s="148"/>
      <c r="C437" s="148"/>
      <c r="D437" s="148"/>
      <c r="E437" s="148"/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</row>
    <row r="438" spans="1:19" ht="13.5" thickBot="1">
      <c r="A438" s="148"/>
      <c r="B438" s="115" t="s">
        <v>19</v>
      </c>
      <c r="C438" s="148"/>
      <c r="D438" s="148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</row>
    <row r="439" spans="1:19">
      <c r="A439" s="148"/>
      <c r="B439" s="117" t="s">
        <v>234</v>
      </c>
      <c r="C439" s="148"/>
      <c r="D439" s="148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</row>
    <row r="440" spans="1:19">
      <c r="A440" s="148"/>
      <c r="B440" s="117"/>
      <c r="C440" s="148"/>
      <c r="D440" s="148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</row>
    <row r="441" spans="1:19">
      <c r="A441" s="148"/>
      <c r="B441" s="148"/>
      <c r="C441" s="148"/>
      <c r="D441" s="148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</row>
    <row r="442" spans="1:19">
      <c r="A442" s="175"/>
      <c r="B442" s="149" t="s">
        <v>3</v>
      </c>
      <c r="C442" s="150" t="s">
        <v>261</v>
      </c>
      <c r="D442" s="150"/>
      <c r="E442" s="150"/>
      <c r="F442" s="150"/>
      <c r="G442" s="151"/>
      <c r="H442" s="151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</row>
    <row r="443" spans="1:19" ht="13.5" thickBot="1">
      <c r="A443" s="159" t="s">
        <v>25</v>
      </c>
      <c r="B443" s="152"/>
      <c r="C443" s="117"/>
      <c r="D443" s="117"/>
      <c r="E443" s="152"/>
      <c r="F443" s="152"/>
      <c r="G443" s="153"/>
      <c r="H443" s="148"/>
      <c r="I443" s="148"/>
      <c r="J443" s="148"/>
      <c r="K443" s="148"/>
      <c r="L443" s="148"/>
      <c r="M443" s="117"/>
      <c r="N443" s="148"/>
      <c r="O443" s="148"/>
      <c r="P443" s="148"/>
      <c r="Q443" s="148"/>
      <c r="R443" s="148"/>
      <c r="S443" s="148"/>
    </row>
    <row r="444" spans="1:19">
      <c r="A444" s="153"/>
      <c r="B444" s="155"/>
      <c r="C444" s="232" t="s">
        <v>27</v>
      </c>
      <c r="D444" s="233"/>
      <c r="E444" s="233"/>
      <c r="F444" s="233"/>
      <c r="G444" s="234"/>
      <c r="H444" s="235" t="s">
        <v>49</v>
      </c>
      <c r="I444" s="236"/>
      <c r="J444" s="237"/>
      <c r="K444" s="156"/>
      <c r="L444" s="157"/>
      <c r="M444" s="157"/>
      <c r="N444" s="158"/>
      <c r="O444" s="148"/>
      <c r="P444" s="148"/>
      <c r="Q444" s="148"/>
      <c r="R444" s="148"/>
      <c r="S444" s="148"/>
    </row>
    <row r="445" spans="1:19" ht="23.25" thickBot="1">
      <c r="A445" s="115" t="s">
        <v>167</v>
      </c>
      <c r="B445" s="160"/>
      <c r="C445" s="161" t="s">
        <v>117</v>
      </c>
      <c r="D445" s="161"/>
      <c r="E445" s="162"/>
      <c r="F445" s="161" t="s">
        <v>16</v>
      </c>
      <c r="G445" s="161" t="s">
        <v>29</v>
      </c>
      <c r="H445" s="204" t="s">
        <v>117</v>
      </c>
      <c r="I445" s="205"/>
      <c r="J445" s="205" t="s">
        <v>29</v>
      </c>
      <c r="K445" s="229" t="s">
        <v>7</v>
      </c>
      <c r="L445" s="230"/>
      <c r="M445" s="230"/>
      <c r="N445" s="231"/>
      <c r="O445" s="148"/>
      <c r="P445" s="148"/>
      <c r="Q445" s="148"/>
      <c r="R445" s="148"/>
      <c r="S445" s="148"/>
    </row>
    <row r="446" spans="1:19" ht="24.75" customHeight="1">
      <c r="A446" s="112"/>
      <c r="B446" s="153"/>
      <c r="C446" s="129"/>
      <c r="D446" s="129"/>
      <c r="E446" s="129"/>
      <c r="F446" s="129"/>
      <c r="G446" s="130"/>
      <c r="H446" s="26"/>
      <c r="I446" s="26"/>
      <c r="J446" s="35"/>
      <c r="K446" s="163"/>
      <c r="L446" s="117"/>
      <c r="M446" s="117"/>
      <c r="N446" s="117"/>
      <c r="O446" s="148"/>
      <c r="P446" s="148"/>
      <c r="Q446" s="148"/>
      <c r="R446" s="148"/>
      <c r="S446" s="148"/>
    </row>
    <row r="447" spans="1:19" ht="13.5" thickBot="1">
      <c r="A447" s="112"/>
      <c r="B447" s="115"/>
      <c r="C447" s="137"/>
      <c r="D447" s="137"/>
      <c r="E447" s="137"/>
      <c r="F447" s="137"/>
      <c r="G447" s="138"/>
      <c r="H447" s="206"/>
      <c r="I447" s="206"/>
      <c r="J447" s="207"/>
      <c r="K447" s="118"/>
      <c r="L447" s="118"/>
      <c r="M447" s="117"/>
      <c r="N447" s="117"/>
      <c r="O447" s="148"/>
      <c r="P447" s="148"/>
      <c r="Q447" s="148"/>
      <c r="R447" s="148"/>
      <c r="S447" s="148"/>
    </row>
    <row r="448" spans="1:19">
      <c r="A448" s="112"/>
      <c r="B448" s="113" t="s">
        <v>202</v>
      </c>
      <c r="C448" s="131">
        <v>1</v>
      </c>
      <c r="D448" s="131"/>
      <c r="E448" s="131"/>
      <c r="F448" s="131">
        <v>3600</v>
      </c>
      <c r="G448" s="132">
        <f>SUM(C448*F448)</f>
        <v>3600</v>
      </c>
      <c r="H448" s="30">
        <v>1</v>
      </c>
      <c r="I448" s="30"/>
      <c r="J448" s="208">
        <f>SUM(H448*F448)</f>
        <v>3600</v>
      </c>
      <c r="K448" s="238" t="s">
        <v>201</v>
      </c>
      <c r="L448" s="239"/>
      <c r="M448" s="239"/>
      <c r="N448" s="239"/>
      <c r="O448" s="148"/>
      <c r="P448" s="148"/>
      <c r="Q448" s="148"/>
      <c r="R448" s="148"/>
      <c r="S448" s="148"/>
    </row>
    <row r="449" spans="1:19">
      <c r="A449" s="112"/>
      <c r="B449" s="114" t="s">
        <v>168</v>
      </c>
      <c r="C449" s="131">
        <v>1</v>
      </c>
      <c r="D449" s="131"/>
      <c r="E449" s="131"/>
      <c r="F449" s="131">
        <v>7500</v>
      </c>
      <c r="G449" s="132">
        <f t="shared" ref="G449:G455" si="31">SUM(C449*F449)</f>
        <v>7500</v>
      </c>
      <c r="H449" s="30">
        <v>1</v>
      </c>
      <c r="I449" s="30"/>
      <c r="J449" s="208">
        <f t="shared" ref="J449:J455" si="32">SUM(H449*F449)</f>
        <v>7500</v>
      </c>
      <c r="K449" s="117" t="s">
        <v>169</v>
      </c>
      <c r="L449" s="117"/>
      <c r="M449" s="117"/>
      <c r="N449" s="117"/>
      <c r="O449" s="148"/>
      <c r="P449" s="148"/>
      <c r="Q449" s="148"/>
      <c r="R449" s="148"/>
      <c r="S449" s="148"/>
    </row>
    <row r="450" spans="1:19">
      <c r="A450" s="112"/>
      <c r="B450" s="113" t="s">
        <v>171</v>
      </c>
      <c r="C450" s="131">
        <v>1</v>
      </c>
      <c r="D450" s="131"/>
      <c r="E450" s="131"/>
      <c r="F450" s="131">
        <v>800</v>
      </c>
      <c r="G450" s="132">
        <f t="shared" si="31"/>
        <v>800</v>
      </c>
      <c r="H450" s="30"/>
      <c r="I450" s="30"/>
      <c r="J450" s="208">
        <f t="shared" si="32"/>
        <v>0</v>
      </c>
      <c r="K450" s="117" t="s">
        <v>170</v>
      </c>
      <c r="L450" s="117"/>
      <c r="M450" s="117"/>
      <c r="N450" s="117"/>
      <c r="O450" s="148"/>
      <c r="P450" s="148"/>
      <c r="Q450" s="148"/>
      <c r="R450" s="148"/>
      <c r="S450" s="148"/>
    </row>
    <row r="451" spans="1:19">
      <c r="A451" s="112"/>
      <c r="B451" s="113" t="s">
        <v>172</v>
      </c>
      <c r="C451" s="131">
        <v>1</v>
      </c>
      <c r="D451" s="131"/>
      <c r="E451" s="131"/>
      <c r="F451" s="131">
        <v>500</v>
      </c>
      <c r="G451" s="132">
        <f t="shared" si="31"/>
        <v>500</v>
      </c>
      <c r="H451" s="30">
        <v>1</v>
      </c>
      <c r="I451" s="30"/>
      <c r="J451" s="208">
        <f t="shared" si="32"/>
        <v>500</v>
      </c>
      <c r="K451" s="117" t="s">
        <v>262</v>
      </c>
      <c r="L451" s="117"/>
      <c r="M451" s="117"/>
      <c r="N451" s="117"/>
      <c r="O451" s="148"/>
      <c r="P451" s="148"/>
      <c r="Q451" s="148"/>
      <c r="R451" s="148"/>
      <c r="S451" s="148"/>
    </row>
    <row r="452" spans="1:19">
      <c r="A452" s="112"/>
      <c r="B452" s="113" t="s">
        <v>173</v>
      </c>
      <c r="C452" s="131">
        <v>1</v>
      </c>
      <c r="D452" s="131"/>
      <c r="E452" s="131"/>
      <c r="F452" s="131">
        <v>500</v>
      </c>
      <c r="G452" s="132">
        <f t="shared" si="31"/>
        <v>500</v>
      </c>
      <c r="H452" s="30">
        <v>1</v>
      </c>
      <c r="I452" s="30"/>
      <c r="J452" s="208">
        <f t="shared" si="32"/>
        <v>500</v>
      </c>
      <c r="K452" s="117" t="s">
        <v>203</v>
      </c>
      <c r="L452" s="117"/>
      <c r="M452" s="117"/>
      <c r="N452" s="117"/>
      <c r="O452" s="148"/>
      <c r="P452" s="148"/>
      <c r="Q452" s="148"/>
      <c r="R452" s="148"/>
      <c r="S452" s="148"/>
    </row>
    <row r="453" spans="1:19">
      <c r="A453" s="112"/>
      <c r="B453" s="113" t="s">
        <v>204</v>
      </c>
      <c r="C453" s="131">
        <v>1</v>
      </c>
      <c r="D453" s="131"/>
      <c r="E453" s="131"/>
      <c r="F453" s="131">
        <v>800</v>
      </c>
      <c r="G453" s="132">
        <f t="shared" si="31"/>
        <v>800</v>
      </c>
      <c r="H453" s="30">
        <v>1</v>
      </c>
      <c r="I453" s="30"/>
      <c r="J453" s="208">
        <f t="shared" si="32"/>
        <v>800</v>
      </c>
      <c r="K453" s="117"/>
      <c r="L453" s="117"/>
      <c r="M453" s="117"/>
      <c r="N453" s="117"/>
      <c r="O453" s="148"/>
      <c r="P453" s="148"/>
      <c r="Q453" s="148"/>
      <c r="R453" s="148"/>
      <c r="S453" s="148"/>
    </row>
    <row r="454" spans="1:19">
      <c r="A454" s="112"/>
      <c r="B454" s="113" t="s">
        <v>174</v>
      </c>
      <c r="C454" s="131">
        <v>5</v>
      </c>
      <c r="D454" s="131"/>
      <c r="E454" s="131"/>
      <c r="F454" s="131">
        <v>600</v>
      </c>
      <c r="G454" s="132">
        <f t="shared" si="31"/>
        <v>3000</v>
      </c>
      <c r="H454" s="30">
        <v>1</v>
      </c>
      <c r="I454" s="30"/>
      <c r="J454" s="208">
        <f>SUM(G454*H454)</f>
        <v>3000</v>
      </c>
      <c r="K454" s="117" t="s">
        <v>205</v>
      </c>
      <c r="L454" s="117"/>
      <c r="M454" s="117"/>
      <c r="N454" s="117"/>
      <c r="O454" s="148"/>
      <c r="P454" s="148"/>
      <c r="Q454" s="148"/>
      <c r="R454" s="148"/>
      <c r="S454" s="148"/>
    </row>
    <row r="455" spans="1:19">
      <c r="A455" s="112"/>
      <c r="B455" s="113" t="s">
        <v>181</v>
      </c>
      <c r="C455" s="131">
        <v>1</v>
      </c>
      <c r="D455" s="131"/>
      <c r="E455" s="131"/>
      <c r="F455" s="131">
        <v>5120</v>
      </c>
      <c r="G455" s="132">
        <f t="shared" si="31"/>
        <v>5120</v>
      </c>
      <c r="H455" s="30">
        <v>1</v>
      </c>
      <c r="I455" s="30"/>
      <c r="J455" s="208">
        <f t="shared" si="32"/>
        <v>5120</v>
      </c>
      <c r="K455" s="117" t="s">
        <v>263</v>
      </c>
      <c r="L455" s="117"/>
      <c r="M455" s="117"/>
      <c r="N455" s="117"/>
      <c r="O455" s="148"/>
      <c r="P455" s="148"/>
      <c r="Q455" s="148"/>
      <c r="R455" s="148"/>
      <c r="S455" s="148"/>
    </row>
    <row r="456" spans="1:19">
      <c r="A456" s="112"/>
      <c r="B456" s="113" t="s">
        <v>206</v>
      </c>
      <c r="C456" s="131"/>
      <c r="D456" s="131"/>
      <c r="E456" s="131"/>
      <c r="F456" s="131"/>
      <c r="G456" s="132"/>
      <c r="H456" s="30"/>
      <c r="I456" s="30"/>
      <c r="J456" s="208"/>
      <c r="K456" s="117"/>
      <c r="L456" s="117"/>
      <c r="M456" s="117"/>
      <c r="N456" s="117"/>
      <c r="O456" s="148"/>
      <c r="P456" s="148"/>
      <c r="Q456" s="148"/>
      <c r="R456" s="148"/>
      <c r="S456" s="148"/>
    </row>
    <row r="457" spans="1:19">
      <c r="A457" s="112"/>
      <c r="B457" s="145" t="s">
        <v>264</v>
      </c>
      <c r="C457" s="131"/>
      <c r="D457" s="131"/>
      <c r="E457" s="131"/>
      <c r="F457" s="131"/>
      <c r="G457" s="132"/>
      <c r="H457" s="30"/>
      <c r="I457" s="30"/>
      <c r="J457" s="208"/>
      <c r="K457" s="117"/>
      <c r="L457" s="117"/>
      <c r="M457" s="117"/>
      <c r="N457" s="117"/>
      <c r="O457" s="148"/>
      <c r="P457" s="148"/>
      <c r="Q457" s="148"/>
      <c r="R457" s="148"/>
      <c r="S457" s="148"/>
    </row>
    <row r="458" spans="1:19" ht="27" customHeight="1">
      <c r="A458" s="112"/>
      <c r="B458" s="113" t="s">
        <v>182</v>
      </c>
      <c r="C458" s="131">
        <v>1</v>
      </c>
      <c r="D458" s="131"/>
      <c r="E458" s="131"/>
      <c r="F458" s="131">
        <v>2500</v>
      </c>
      <c r="G458" s="132">
        <f>SUM(F458)</f>
        <v>2500</v>
      </c>
      <c r="H458" s="30">
        <v>1</v>
      </c>
      <c r="I458" s="30"/>
      <c r="J458" s="208">
        <f>SUM(G458)</f>
        <v>2500</v>
      </c>
      <c r="K458" s="240" t="s">
        <v>265</v>
      </c>
      <c r="L458" s="241"/>
      <c r="M458" s="241"/>
      <c r="N458" s="241"/>
      <c r="O458" s="241"/>
      <c r="P458" s="148"/>
      <c r="Q458" s="148"/>
      <c r="R458" s="148"/>
      <c r="S458" s="148"/>
    </row>
    <row r="459" spans="1:19">
      <c r="A459" s="112"/>
      <c r="B459" s="113" t="s">
        <v>184</v>
      </c>
      <c r="C459" s="131">
        <v>1</v>
      </c>
      <c r="D459" s="131"/>
      <c r="E459" s="131"/>
      <c r="F459" s="131">
        <v>3950</v>
      </c>
      <c r="G459" s="132">
        <f>SUM(F459*C459)</f>
        <v>3950</v>
      </c>
      <c r="H459" s="30">
        <v>1</v>
      </c>
      <c r="I459" s="30"/>
      <c r="J459" s="208">
        <f>SUM(F459)</f>
        <v>3950</v>
      </c>
      <c r="K459" s="117" t="s">
        <v>183</v>
      </c>
      <c r="L459" s="117"/>
      <c r="M459" s="117"/>
      <c r="N459" s="117"/>
      <c r="O459" s="148"/>
      <c r="P459" s="148"/>
      <c r="Q459" s="148"/>
      <c r="R459" s="148"/>
      <c r="S459" s="148"/>
    </row>
    <row r="460" spans="1:19" ht="13.5" thickBot="1">
      <c r="A460" s="117"/>
      <c r="B460" s="113" t="s">
        <v>185</v>
      </c>
      <c r="C460" s="131">
        <v>16</v>
      </c>
      <c r="D460" s="131"/>
      <c r="E460" s="131"/>
      <c r="F460" s="131">
        <v>100</v>
      </c>
      <c r="G460" s="132">
        <f>SUM(C460*F460)</f>
        <v>1600</v>
      </c>
      <c r="H460" s="30">
        <v>16</v>
      </c>
      <c r="I460" s="30"/>
      <c r="J460" s="208">
        <f>SUM(H460*F460)</f>
        <v>1600</v>
      </c>
      <c r="K460" s="117" t="s">
        <v>266</v>
      </c>
      <c r="L460" s="117"/>
      <c r="M460" s="117"/>
      <c r="N460" s="117"/>
      <c r="O460" s="148"/>
      <c r="P460" s="148"/>
      <c r="Q460" s="148"/>
      <c r="R460" s="148"/>
      <c r="S460" s="148"/>
    </row>
    <row r="461" spans="1:19">
      <c r="A461" s="148"/>
      <c r="B461" s="165" t="s">
        <v>8</v>
      </c>
      <c r="C461" s="177">
        <f>SUM(C448:C460)</f>
        <v>30</v>
      </c>
      <c r="D461" s="177"/>
      <c r="E461" s="177"/>
      <c r="F461" s="177"/>
      <c r="G461" s="177"/>
      <c r="H461" s="217">
        <f>SUM(H448:H460)</f>
        <v>25</v>
      </c>
      <c r="I461" s="217"/>
      <c r="J461" s="217"/>
      <c r="K461" s="117"/>
      <c r="L461" s="117"/>
      <c r="M461" s="117"/>
      <c r="N461" s="117"/>
      <c r="O461" s="148"/>
      <c r="P461" s="148"/>
      <c r="Q461" s="148"/>
      <c r="R461" s="148"/>
      <c r="S461" s="148"/>
    </row>
    <row r="462" spans="1:19">
      <c r="A462" s="148"/>
      <c r="B462" s="114" t="s">
        <v>54</v>
      </c>
      <c r="C462" s="140"/>
      <c r="D462" s="140"/>
      <c r="E462" s="114"/>
      <c r="F462" s="114"/>
      <c r="G462" s="140">
        <f>SUM(G448:G461)</f>
        <v>29870</v>
      </c>
      <c r="H462" s="38"/>
      <c r="I462" s="107"/>
      <c r="J462" s="38">
        <f>SUM(J448:J461)</f>
        <v>29070</v>
      </c>
      <c r="K462" s="117"/>
      <c r="L462" s="117"/>
      <c r="M462" s="117"/>
      <c r="N462" s="117"/>
      <c r="O462" s="148"/>
      <c r="P462" s="148"/>
      <c r="Q462" s="148"/>
      <c r="R462" s="148"/>
      <c r="S462" s="148"/>
    </row>
    <row r="463" spans="1:19">
      <c r="A463" s="148"/>
      <c r="B463" s="148"/>
      <c r="C463" s="148"/>
      <c r="D463" s="148"/>
      <c r="E463" s="148"/>
      <c r="F463" s="148"/>
      <c r="G463" s="148"/>
      <c r="H463" s="226"/>
      <c r="I463" s="226"/>
      <c r="J463" s="226"/>
      <c r="K463" s="148"/>
      <c r="L463" s="148"/>
      <c r="M463" s="148"/>
      <c r="N463" s="148"/>
      <c r="O463" s="148"/>
      <c r="P463" s="148"/>
      <c r="Q463" s="148"/>
      <c r="R463" s="148"/>
      <c r="S463" s="148"/>
    </row>
    <row r="464" spans="1:19">
      <c r="A464" s="148"/>
      <c r="B464" s="173" t="s">
        <v>12</v>
      </c>
      <c r="C464" s="148"/>
      <c r="D464" s="148"/>
      <c r="E464" s="148"/>
      <c r="F464" s="148"/>
      <c r="G464" s="182">
        <f>SUM(G462)</f>
        <v>29870</v>
      </c>
      <c r="H464" s="218"/>
      <c r="I464" s="218"/>
      <c r="J464" s="218">
        <f>SUM(J462)</f>
        <v>29070</v>
      </c>
      <c r="K464" s="148"/>
      <c r="L464" s="148"/>
      <c r="M464" s="148"/>
      <c r="N464" s="148"/>
      <c r="O464" s="148"/>
      <c r="P464" s="148"/>
      <c r="Q464" s="148"/>
      <c r="R464" s="148"/>
      <c r="S464" s="148"/>
    </row>
    <row r="465" spans="1:19">
      <c r="A465" s="148"/>
      <c r="B465" s="173"/>
      <c r="C465" s="148"/>
      <c r="D465" s="148"/>
      <c r="E465" s="148"/>
      <c r="F465" s="148"/>
      <c r="G465" s="182"/>
      <c r="H465" s="182"/>
      <c r="I465" s="182"/>
      <c r="J465" s="182"/>
      <c r="K465" s="148"/>
      <c r="L465" s="148"/>
      <c r="M465" s="148"/>
      <c r="N465" s="148"/>
      <c r="O465" s="148"/>
      <c r="P465" s="148"/>
      <c r="Q465" s="148"/>
      <c r="R465" s="148"/>
      <c r="S465" s="148"/>
    </row>
    <row r="466" spans="1:19">
      <c r="A466" s="148"/>
      <c r="B466" s="173" t="s">
        <v>271</v>
      </c>
      <c r="C466" s="148"/>
      <c r="D466" s="148"/>
      <c r="E466" s="148"/>
      <c r="F466" s="148"/>
      <c r="G466" s="182"/>
      <c r="H466" s="182"/>
      <c r="I466" s="182"/>
      <c r="J466" s="182"/>
      <c r="K466" s="148"/>
      <c r="L466" s="148"/>
      <c r="M466" s="148"/>
      <c r="N466" s="148"/>
      <c r="O466" s="148"/>
      <c r="P466" s="148"/>
      <c r="Q466" s="148"/>
      <c r="R466" s="148"/>
      <c r="S466" s="148"/>
    </row>
    <row r="467" spans="1:19">
      <c r="A467" s="148"/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</row>
    <row r="468" spans="1:19">
      <c r="A468" s="148"/>
      <c r="B468" s="173" t="s">
        <v>253</v>
      </c>
      <c r="C468" s="148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</row>
    <row r="469" spans="1:19">
      <c r="A469" s="148"/>
      <c r="B469" s="148"/>
      <c r="C469" s="148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</row>
    <row r="470" spans="1:19">
      <c r="A470" s="148"/>
      <c r="B470" s="148" t="s">
        <v>252</v>
      </c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</row>
    <row r="471" spans="1:19">
      <c r="A471" s="148"/>
      <c r="B471" s="148"/>
      <c r="C471" s="148"/>
      <c r="D471" s="148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</row>
    <row r="472" spans="1:19">
      <c r="A472" s="148"/>
      <c r="B472" s="148"/>
      <c r="C472" s="148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</row>
    <row r="473" spans="1:19">
      <c r="A473" s="148"/>
      <c r="B473" s="148"/>
      <c r="C473" s="148"/>
      <c r="D473" s="148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</row>
    <row r="474" spans="1:19">
      <c r="A474" s="148"/>
      <c r="B474" s="148"/>
      <c r="C474" s="148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</row>
    <row r="475" spans="1:19">
      <c r="A475" s="148"/>
      <c r="B475" s="148"/>
      <c r="C475" s="148"/>
      <c r="D475" s="148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</row>
  </sheetData>
  <mergeCells count="82">
    <mergeCell ref="C308:E308"/>
    <mergeCell ref="C293:G293"/>
    <mergeCell ref="H293:J293"/>
    <mergeCell ref="K294:N294"/>
    <mergeCell ref="C307:G307"/>
    <mergeCell ref="H307:J307"/>
    <mergeCell ref="K307:N307"/>
    <mergeCell ref="C268:G268"/>
    <mergeCell ref="H268:J268"/>
    <mergeCell ref="H247:J247"/>
    <mergeCell ref="K269:N269"/>
    <mergeCell ref="C228:E228"/>
    <mergeCell ref="C198:E198"/>
    <mergeCell ref="C215:G215"/>
    <mergeCell ref="H215:J215"/>
    <mergeCell ref="K216:N216"/>
    <mergeCell ref="C227:G227"/>
    <mergeCell ref="H227:J227"/>
    <mergeCell ref="K227:N227"/>
    <mergeCell ref="C97:G97"/>
    <mergeCell ref="H97:J97"/>
    <mergeCell ref="K97:N97"/>
    <mergeCell ref="C98:E98"/>
    <mergeCell ref="C64:E64"/>
    <mergeCell ref="C82:G82"/>
    <mergeCell ref="H82:J82"/>
    <mergeCell ref="K83:N83"/>
    <mergeCell ref="C48:G48"/>
    <mergeCell ref="H48:J48"/>
    <mergeCell ref="K49:N49"/>
    <mergeCell ref="C63:G63"/>
    <mergeCell ref="H63:J63"/>
    <mergeCell ref="K63:N63"/>
    <mergeCell ref="C11:G11"/>
    <mergeCell ref="H11:J11"/>
    <mergeCell ref="K12:N12"/>
    <mergeCell ref="C26:E26"/>
    <mergeCell ref="C25:G25"/>
    <mergeCell ref="H25:J25"/>
    <mergeCell ref="K25:N25"/>
    <mergeCell ref="C115:G115"/>
    <mergeCell ref="H115:J115"/>
    <mergeCell ref="K116:N116"/>
    <mergeCell ref="C130:G130"/>
    <mergeCell ref="H130:J130"/>
    <mergeCell ref="K130:N130"/>
    <mergeCell ref="C167:E167"/>
    <mergeCell ref="C131:E131"/>
    <mergeCell ref="C150:G150"/>
    <mergeCell ref="H150:J150"/>
    <mergeCell ref="K151:N151"/>
    <mergeCell ref="C166:G166"/>
    <mergeCell ref="H166:J166"/>
    <mergeCell ref="K166:N166"/>
    <mergeCell ref="C185:G185"/>
    <mergeCell ref="H185:J185"/>
    <mergeCell ref="K186:N186"/>
    <mergeCell ref="C197:G197"/>
    <mergeCell ref="H197:J197"/>
    <mergeCell ref="K197:N197"/>
    <mergeCell ref="K448:N448"/>
    <mergeCell ref="K458:O458"/>
    <mergeCell ref="K397:O397"/>
    <mergeCell ref="C380:G380"/>
    <mergeCell ref="H380:J380"/>
    <mergeCell ref="K381:N381"/>
    <mergeCell ref="C417:G417"/>
    <mergeCell ref="H417:J417"/>
    <mergeCell ref="K418:N418"/>
    <mergeCell ref="C444:G444"/>
    <mergeCell ref="H444:J444"/>
    <mergeCell ref="K445:N445"/>
    <mergeCell ref="K403:N403"/>
    <mergeCell ref="C403:G403"/>
    <mergeCell ref="H403:J403"/>
    <mergeCell ref="C404:E404"/>
    <mergeCell ref="K348:N348"/>
    <mergeCell ref="C326:G326"/>
    <mergeCell ref="H326:J326"/>
    <mergeCell ref="K327:N327"/>
    <mergeCell ref="C347:G347"/>
    <mergeCell ref="H347:J347"/>
  </mergeCells>
  <pageMargins left="0.63" right="0.39" top="0.76" bottom="0.95" header="0.75" footer="0.5"/>
  <pageSetup paperSize="17" scale="87" fitToHeight="20" orientation="landscape" horizontalDpi="360" verticalDpi="360" r:id="rId1"/>
  <headerFooter alignWithMargins="0"/>
  <rowBreaks count="12" manualBreakCount="12">
    <brk id="40" max="16383" man="1"/>
    <brk id="75" max="14" man="1"/>
    <brk id="108" max="14" man="1"/>
    <brk id="142" max="14" man="1"/>
    <brk id="177" max="14" man="1"/>
    <brk id="208" max="14" man="1"/>
    <brk id="240" max="14" man="1"/>
    <brk id="286" max="14" man="1"/>
    <brk id="319" max="14" man="1"/>
    <brk id="342" max="14" man="1"/>
    <brk id="374" max="14" man="1"/>
    <brk id="41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11111221121"/>
  <dimension ref="A1:O71"/>
  <sheetViews>
    <sheetView view="pageBreakPreview" zoomScaleNormal="100" zoomScaleSheetLayoutView="100" workbookViewId="0">
      <selection activeCell="O8" sqref="O8"/>
    </sheetView>
  </sheetViews>
  <sheetFormatPr defaultRowHeight="12.75"/>
  <cols>
    <col min="1" max="1" width="0.85546875" style="1" customWidth="1"/>
    <col min="2" max="2" width="13.42578125" style="1" customWidth="1"/>
    <col min="3" max="3" width="5" style="1" customWidth="1"/>
    <col min="4" max="4" width="9.28515625" style="1" customWidth="1"/>
    <col min="5" max="6" width="8.7109375" style="1" customWidth="1"/>
    <col min="7" max="7" width="10.85546875" style="1" customWidth="1"/>
    <col min="8" max="8" width="8.28515625" style="1" customWidth="1"/>
    <col min="9" max="10" width="8.7109375" style="1" customWidth="1"/>
    <col min="11" max="11" width="11.42578125" style="1" customWidth="1"/>
    <col min="12" max="12" width="50.7109375" style="1" customWidth="1"/>
    <col min="13" max="13" width="5.85546875" style="1" customWidth="1"/>
    <col min="14" max="14" width="0.5703125" style="1" customWidth="1"/>
    <col min="15" max="16384" width="9.140625" style="1"/>
  </cols>
  <sheetData>
    <row r="1" spans="1:15">
      <c r="A1" s="82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 t="s">
        <v>5</v>
      </c>
    </row>
    <row r="2" spans="1:15">
      <c r="A2" s="55" t="s">
        <v>22</v>
      </c>
      <c r="B2" s="55"/>
      <c r="C2" s="55"/>
      <c r="D2" s="56"/>
      <c r="E2" s="56"/>
      <c r="F2" s="56"/>
      <c r="G2" s="250"/>
      <c r="H2" s="250"/>
      <c r="I2" s="250"/>
      <c r="J2" s="56"/>
      <c r="K2" s="56"/>
      <c r="L2" s="57" t="s">
        <v>23</v>
      </c>
    </row>
    <row r="3" spans="1:15">
      <c r="A3" s="56"/>
      <c r="B3" s="58"/>
      <c r="C3" s="58"/>
      <c r="D3" s="56"/>
      <c r="E3" s="56"/>
      <c r="F3" s="56"/>
      <c r="G3" s="251"/>
      <c r="H3" s="251"/>
      <c r="I3" s="251"/>
      <c r="J3" s="56"/>
      <c r="K3" s="56"/>
      <c r="L3" s="56"/>
    </row>
    <row r="4" spans="1:15">
      <c r="A4" s="56"/>
      <c r="B4" s="58" t="s">
        <v>3</v>
      </c>
      <c r="C4" s="56"/>
      <c r="D4" s="108"/>
      <c r="E4" s="109"/>
      <c r="F4" s="56"/>
      <c r="G4" s="43"/>
      <c r="H4" s="43"/>
      <c r="I4" s="43"/>
      <c r="J4" s="56"/>
      <c r="K4" s="56"/>
      <c r="L4" s="56"/>
    </row>
    <row r="5" spans="1:15" s="2" customFormat="1">
      <c r="A5" s="56"/>
      <c r="B5" s="59" t="s">
        <v>0</v>
      </c>
      <c r="C5" s="55"/>
      <c r="D5" s="110"/>
      <c r="E5" s="111"/>
      <c r="F5" s="55"/>
      <c r="G5" s="55"/>
      <c r="H5" s="55"/>
      <c r="I5" s="55"/>
      <c r="J5" s="55"/>
      <c r="K5" s="55"/>
      <c r="L5" s="56"/>
    </row>
    <row r="6" spans="1:15" s="2" customFormat="1">
      <c r="A6" s="56"/>
      <c r="B6" s="58" t="s">
        <v>2</v>
      </c>
      <c r="C6" s="55"/>
      <c r="D6" s="110"/>
      <c r="E6" s="111"/>
      <c r="F6" s="55"/>
      <c r="G6" s="55"/>
      <c r="H6" s="55"/>
      <c r="I6" s="55"/>
      <c r="J6" s="87"/>
      <c r="K6" s="87"/>
      <c r="L6" s="87"/>
    </row>
    <row r="7" spans="1:15" s="2" customFormat="1">
      <c r="A7" s="56"/>
      <c r="B7" s="58" t="s">
        <v>31</v>
      </c>
      <c r="C7" s="55"/>
      <c r="D7" s="110"/>
      <c r="E7" s="111"/>
      <c r="F7" s="55"/>
      <c r="G7" s="58" t="s">
        <v>17</v>
      </c>
      <c r="H7" s="58"/>
      <c r="I7" s="58"/>
      <c r="J7" s="106"/>
      <c r="K7" s="88"/>
      <c r="L7" s="88"/>
    </row>
    <row r="8" spans="1:15" s="2" customFormat="1" ht="13.5" thickBot="1">
      <c r="A8" s="81"/>
      <c r="B8" s="60"/>
      <c r="C8" s="55"/>
      <c r="D8" s="55"/>
      <c r="E8" s="55"/>
      <c r="F8" s="55"/>
      <c r="G8" s="55"/>
      <c r="H8" s="55"/>
      <c r="I8" s="55"/>
      <c r="J8" s="55"/>
      <c r="K8" s="55"/>
      <c r="L8" s="55"/>
      <c r="O8" s="4"/>
    </row>
    <row r="9" spans="1:15" s="2" customFormat="1">
      <c r="A9" s="83"/>
      <c r="B9" s="61"/>
      <c r="C9" s="252" t="s">
        <v>27</v>
      </c>
      <c r="D9" s="258"/>
      <c r="E9" s="258"/>
      <c r="F9" s="258"/>
      <c r="G9" s="259"/>
      <c r="H9" s="252" t="s">
        <v>39</v>
      </c>
      <c r="I9" s="258"/>
      <c r="J9" s="258"/>
      <c r="K9" s="259"/>
      <c r="L9" s="62"/>
    </row>
    <row r="10" spans="1:15" s="2" customFormat="1" ht="13.5" customHeight="1">
      <c r="A10" s="84"/>
      <c r="B10" s="43"/>
      <c r="C10" s="44"/>
      <c r="D10" s="44"/>
      <c r="E10" s="262" t="s">
        <v>36</v>
      </c>
      <c r="F10" s="263"/>
      <c r="G10" s="264"/>
      <c r="H10" s="70"/>
      <c r="I10" s="70"/>
      <c r="J10" s="260" t="s">
        <v>36</v>
      </c>
      <c r="K10" s="261"/>
      <c r="L10" s="67"/>
    </row>
    <row r="11" spans="1:15" s="2" customFormat="1" ht="23.25" thickBot="1">
      <c r="A11" s="85" t="s">
        <v>25</v>
      </c>
      <c r="B11" s="45"/>
      <c r="C11" s="46" t="s">
        <v>6</v>
      </c>
      <c r="D11" s="46" t="s">
        <v>15</v>
      </c>
      <c r="E11" s="63" t="s">
        <v>28</v>
      </c>
      <c r="F11" s="46" t="s">
        <v>16</v>
      </c>
      <c r="G11" s="46" t="s">
        <v>29</v>
      </c>
      <c r="H11" s="46" t="s">
        <v>6</v>
      </c>
      <c r="I11" s="46" t="s">
        <v>15</v>
      </c>
      <c r="J11" s="63" t="s">
        <v>28</v>
      </c>
      <c r="K11" s="63" t="s">
        <v>29</v>
      </c>
      <c r="L11" s="64" t="s">
        <v>7</v>
      </c>
    </row>
    <row r="12" spans="1:15" s="2" customFormat="1" ht="13.5" customHeight="1">
      <c r="A12" s="47"/>
      <c r="B12" s="47"/>
      <c r="C12" s="48"/>
      <c r="D12" s="49"/>
      <c r="E12" s="26"/>
      <c r="F12" s="26"/>
      <c r="G12" s="27"/>
      <c r="H12" s="65"/>
      <c r="I12" s="49"/>
      <c r="J12" s="26"/>
      <c r="K12" s="35"/>
      <c r="L12" s="68"/>
    </row>
    <row r="13" spans="1:15" s="2" customFormat="1" ht="12" thickBot="1">
      <c r="A13" s="50" t="s">
        <v>24</v>
      </c>
      <c r="B13" s="50"/>
      <c r="C13" s="51"/>
      <c r="D13" s="52"/>
      <c r="E13" s="28"/>
      <c r="F13" s="28"/>
      <c r="G13" s="29"/>
      <c r="H13" s="66"/>
      <c r="I13" s="52"/>
      <c r="J13" s="28"/>
      <c r="K13" s="36"/>
      <c r="L13" s="69"/>
    </row>
    <row r="14" spans="1:15" s="2" customFormat="1" ht="11.25">
      <c r="A14" s="112"/>
      <c r="B14" s="113"/>
      <c r="C14" s="20"/>
      <c r="D14" s="13"/>
      <c r="E14" s="30"/>
      <c r="F14" s="30"/>
      <c r="G14" s="31"/>
      <c r="H14" s="16"/>
      <c r="I14" s="13"/>
      <c r="J14" s="30"/>
      <c r="K14" s="37"/>
      <c r="L14" s="10"/>
    </row>
    <row r="15" spans="1:15" s="2" customFormat="1" ht="11.25">
      <c r="A15" s="112"/>
      <c r="B15" s="113"/>
      <c r="C15" s="20"/>
      <c r="D15" s="13"/>
      <c r="E15" s="30"/>
      <c r="F15" s="30"/>
      <c r="G15" s="31"/>
      <c r="H15" s="16"/>
      <c r="I15" s="13"/>
      <c r="J15" s="30"/>
      <c r="K15" s="37"/>
      <c r="L15" s="10"/>
    </row>
    <row r="16" spans="1:15" s="2" customFormat="1" ht="11.25">
      <c r="A16" s="112"/>
      <c r="B16" s="113"/>
      <c r="C16" s="20"/>
      <c r="D16" s="13"/>
      <c r="E16" s="30"/>
      <c r="F16" s="30"/>
      <c r="G16" s="31"/>
      <c r="H16" s="16"/>
      <c r="I16" s="13"/>
      <c r="J16" s="30"/>
      <c r="K16" s="37"/>
      <c r="L16" s="10"/>
    </row>
    <row r="17" spans="1:12" s="2" customFormat="1" ht="11.25">
      <c r="A17" s="112"/>
      <c r="B17" s="113"/>
      <c r="C17" s="20"/>
      <c r="D17" s="13"/>
      <c r="E17" s="30"/>
      <c r="F17" s="30"/>
      <c r="G17" s="31"/>
      <c r="H17" s="16"/>
      <c r="I17" s="13"/>
      <c r="J17" s="30"/>
      <c r="K17" s="37"/>
      <c r="L17" s="10"/>
    </row>
    <row r="18" spans="1:12" s="2" customFormat="1" ht="11.25">
      <c r="A18" s="112"/>
      <c r="B18" s="113"/>
      <c r="C18" s="20"/>
      <c r="D18" s="13"/>
      <c r="E18" s="30"/>
      <c r="F18" s="30"/>
      <c r="G18" s="31"/>
      <c r="H18" s="16"/>
      <c r="I18" s="13"/>
      <c r="J18" s="30"/>
      <c r="K18" s="37"/>
      <c r="L18" s="10"/>
    </row>
    <row r="19" spans="1:12" s="2" customFormat="1" ht="11.25">
      <c r="A19" s="112"/>
      <c r="B19" s="113"/>
      <c r="C19" s="20"/>
      <c r="D19" s="13"/>
      <c r="E19" s="30"/>
      <c r="F19" s="30"/>
      <c r="G19" s="31"/>
      <c r="H19" s="16"/>
      <c r="I19" s="13"/>
      <c r="J19" s="30"/>
      <c r="K19" s="37"/>
      <c r="L19" s="10"/>
    </row>
    <row r="20" spans="1:12" s="2" customFormat="1" ht="11.25">
      <c r="A20" s="112"/>
      <c r="B20" s="113"/>
      <c r="C20" s="20"/>
      <c r="D20" s="13"/>
      <c r="E20" s="30"/>
      <c r="F20" s="30"/>
      <c r="G20" s="31"/>
      <c r="H20" s="16"/>
      <c r="I20" s="13"/>
      <c r="J20" s="30"/>
      <c r="K20" s="37"/>
      <c r="L20" s="10"/>
    </row>
    <row r="21" spans="1:12" s="2" customFormat="1" ht="11.25">
      <c r="A21" s="112"/>
      <c r="B21" s="113"/>
      <c r="C21" s="20"/>
      <c r="D21" s="13"/>
      <c r="E21" s="30"/>
      <c r="F21" s="30"/>
      <c r="G21" s="31"/>
      <c r="H21" s="16"/>
      <c r="I21" s="13"/>
      <c r="J21" s="30"/>
      <c r="K21" s="37"/>
      <c r="L21" s="10"/>
    </row>
    <row r="22" spans="1:12" s="2" customFormat="1" ht="11.25">
      <c r="A22" s="112"/>
      <c r="B22" s="113"/>
      <c r="C22" s="20"/>
      <c r="D22" s="13"/>
      <c r="E22" s="30"/>
      <c r="F22" s="30"/>
      <c r="G22" s="31"/>
      <c r="H22" s="16"/>
      <c r="I22" s="13"/>
      <c r="J22" s="30"/>
      <c r="K22" s="37"/>
      <c r="L22" s="10"/>
    </row>
    <row r="23" spans="1:12" s="2" customFormat="1" ht="11.25">
      <c r="A23" s="112"/>
      <c r="B23" s="113"/>
      <c r="C23" s="20"/>
      <c r="D23" s="13"/>
      <c r="E23" s="30"/>
      <c r="F23" s="30"/>
      <c r="G23" s="31"/>
      <c r="H23" s="16"/>
      <c r="I23" s="13"/>
      <c r="J23" s="30"/>
      <c r="K23" s="37"/>
      <c r="L23" s="10"/>
    </row>
    <row r="24" spans="1:12" s="2" customFormat="1" ht="11.25">
      <c r="A24" s="112"/>
      <c r="B24" s="113"/>
      <c r="C24" s="20"/>
      <c r="D24" s="13"/>
      <c r="E24" s="30"/>
      <c r="F24" s="30"/>
      <c r="G24" s="31"/>
      <c r="H24" s="16"/>
      <c r="I24" s="13"/>
      <c r="J24" s="30"/>
      <c r="K24" s="37"/>
      <c r="L24" s="10"/>
    </row>
    <row r="25" spans="1:12" s="2" customFormat="1" ht="11.25">
      <c r="A25" s="112"/>
      <c r="B25" s="113"/>
      <c r="C25" s="20"/>
      <c r="D25" s="13"/>
      <c r="E25" s="30"/>
      <c r="F25" s="30"/>
      <c r="G25" s="31"/>
      <c r="H25" s="16"/>
      <c r="I25" s="13"/>
      <c r="J25" s="30"/>
      <c r="K25" s="37"/>
      <c r="L25" s="10"/>
    </row>
    <row r="26" spans="1:12" s="2" customFormat="1" ht="11.25">
      <c r="A26" s="112"/>
      <c r="B26" s="113"/>
      <c r="C26" s="20"/>
      <c r="D26" s="13"/>
      <c r="E26" s="30"/>
      <c r="F26" s="30"/>
      <c r="G26" s="31"/>
      <c r="H26" s="16"/>
      <c r="I26" s="13"/>
      <c r="J26" s="30"/>
      <c r="K26" s="37"/>
      <c r="L26" s="10"/>
    </row>
    <row r="27" spans="1:12" s="2" customFormat="1" ht="11.25">
      <c r="A27" s="112"/>
      <c r="B27" s="113"/>
      <c r="C27" s="20"/>
      <c r="D27" s="13"/>
      <c r="E27" s="30"/>
      <c r="F27" s="30"/>
      <c r="G27" s="31"/>
      <c r="H27" s="16"/>
      <c r="I27" s="13"/>
      <c r="J27" s="30"/>
      <c r="K27" s="37"/>
      <c r="L27" s="10"/>
    </row>
    <row r="28" spans="1:12" s="2" customFormat="1" ht="11.25">
      <c r="A28" s="112"/>
      <c r="B28" s="113"/>
      <c r="C28" s="20"/>
      <c r="D28" s="13"/>
      <c r="E28" s="30"/>
      <c r="F28" s="30"/>
      <c r="G28" s="31"/>
      <c r="H28" s="16"/>
      <c r="I28" s="13"/>
      <c r="J28" s="30"/>
      <c r="K28" s="37"/>
      <c r="L28" s="10"/>
    </row>
    <row r="29" spans="1:12" s="2" customFormat="1" ht="11.25">
      <c r="A29" s="112"/>
      <c r="B29" s="114"/>
      <c r="C29" s="21"/>
      <c r="D29" s="14"/>
      <c r="E29" s="32"/>
      <c r="F29" s="32"/>
      <c r="G29" s="31"/>
      <c r="H29" s="17"/>
      <c r="I29" s="14"/>
      <c r="J29" s="32"/>
      <c r="K29" s="38"/>
      <c r="L29" s="11"/>
    </row>
    <row r="30" spans="1:12" s="2" customFormat="1" ht="11.25">
      <c r="A30" s="112"/>
      <c r="B30" s="114"/>
      <c r="C30" s="21"/>
      <c r="D30" s="14"/>
      <c r="E30" s="32"/>
      <c r="F30" s="32"/>
      <c r="G30" s="31"/>
      <c r="H30" s="17"/>
      <c r="I30" s="14"/>
      <c r="J30" s="32"/>
      <c r="K30" s="38"/>
      <c r="L30" s="11"/>
    </row>
    <row r="31" spans="1:12" s="2" customFormat="1" ht="11.25">
      <c r="A31" s="112"/>
      <c r="B31" s="114"/>
      <c r="C31" s="21"/>
      <c r="D31" s="14"/>
      <c r="E31" s="32"/>
      <c r="F31" s="32"/>
      <c r="G31" s="31"/>
      <c r="H31" s="17"/>
      <c r="I31" s="14"/>
      <c r="J31" s="32"/>
      <c r="K31" s="38"/>
      <c r="L31" s="11"/>
    </row>
    <row r="32" spans="1:12" s="2" customFormat="1" ht="11.25">
      <c r="A32" s="112"/>
      <c r="B32" s="114"/>
      <c r="C32" s="21"/>
      <c r="D32" s="14"/>
      <c r="E32" s="32"/>
      <c r="F32" s="32"/>
      <c r="G32" s="31"/>
      <c r="H32" s="17"/>
      <c r="I32" s="14"/>
      <c r="J32" s="32"/>
      <c r="K32" s="38"/>
      <c r="L32" s="11"/>
    </row>
    <row r="33" spans="1:12" s="2" customFormat="1" ht="12" thickBot="1">
      <c r="A33" s="115" t="s">
        <v>1</v>
      </c>
      <c r="B33" s="116"/>
      <c r="C33" s="22"/>
      <c r="D33" s="15"/>
      <c r="E33" s="33"/>
      <c r="F33" s="33"/>
      <c r="G33" s="34"/>
      <c r="H33" s="18"/>
      <c r="I33" s="15"/>
      <c r="J33" s="33"/>
      <c r="K33" s="39"/>
      <c r="L33" s="12"/>
    </row>
    <row r="34" spans="1:12" s="2" customFormat="1" ht="11.25">
      <c r="A34" s="55"/>
      <c r="B34" s="100" t="s">
        <v>8</v>
      </c>
      <c r="C34" s="101"/>
      <c r="D34" s="9"/>
      <c r="E34" s="119"/>
      <c r="F34" s="119"/>
      <c r="G34" s="119"/>
      <c r="H34" s="120"/>
      <c r="I34" s="121"/>
      <c r="J34" s="119"/>
      <c r="K34" s="122"/>
      <c r="L34" s="100"/>
    </row>
    <row r="35" spans="1:12" s="2" customFormat="1" ht="11.25">
      <c r="A35" s="55"/>
      <c r="B35" s="102" t="s">
        <v>9</v>
      </c>
      <c r="C35" s="103"/>
      <c r="D35" s="102"/>
      <c r="E35" s="107"/>
      <c r="F35" s="107"/>
      <c r="G35" s="38"/>
      <c r="H35" s="102" t="s">
        <v>10</v>
      </c>
      <c r="I35" s="102"/>
      <c r="J35" s="107"/>
      <c r="K35" s="38"/>
      <c r="L35" s="102" t="s">
        <v>10</v>
      </c>
    </row>
    <row r="36" spans="1:12" s="2" customFormat="1" ht="12" thickBot="1">
      <c r="A36" s="55"/>
      <c r="B36" s="55"/>
      <c r="C36" s="71"/>
      <c r="D36" s="55"/>
      <c r="E36" s="55"/>
      <c r="F36" s="55"/>
      <c r="G36" s="71"/>
      <c r="H36" s="55"/>
      <c r="I36" s="55"/>
      <c r="J36" s="55"/>
      <c r="K36" s="71"/>
      <c r="L36" s="55"/>
    </row>
    <row r="37" spans="1:12" s="2" customFormat="1">
      <c r="A37" s="92"/>
      <c r="B37" s="93"/>
      <c r="C37" s="252" t="s">
        <v>27</v>
      </c>
      <c r="D37" s="253"/>
      <c r="E37" s="253"/>
      <c r="F37" s="253"/>
      <c r="G37" s="254"/>
      <c r="H37" s="252" t="s">
        <v>39</v>
      </c>
      <c r="I37" s="253"/>
      <c r="J37" s="253"/>
      <c r="K37" s="254"/>
      <c r="L37" s="90"/>
    </row>
    <row r="38" spans="1:12" s="2" customFormat="1" ht="45.75" thickBot="1">
      <c r="A38" s="94" t="s">
        <v>30</v>
      </c>
      <c r="B38" s="89"/>
      <c r="C38" s="256" t="s">
        <v>40</v>
      </c>
      <c r="D38" s="257"/>
      <c r="E38" s="95" t="s">
        <v>41</v>
      </c>
      <c r="F38" s="96" t="s">
        <v>34</v>
      </c>
      <c r="G38" s="97" t="s">
        <v>37</v>
      </c>
      <c r="H38" s="95" t="s">
        <v>40</v>
      </c>
      <c r="I38" s="95" t="s">
        <v>41</v>
      </c>
      <c r="J38" s="96" t="s">
        <v>34</v>
      </c>
      <c r="K38" s="97" t="s">
        <v>38</v>
      </c>
      <c r="L38" s="91" t="s">
        <v>35</v>
      </c>
    </row>
    <row r="39" spans="1:12" s="2" customFormat="1" ht="11.25">
      <c r="A39" s="117"/>
      <c r="B39" s="3"/>
      <c r="C39" s="8"/>
      <c r="D39" s="98"/>
      <c r="E39" s="13"/>
      <c r="F39" s="124"/>
      <c r="G39" s="127"/>
      <c r="H39" s="123"/>
      <c r="I39" s="13"/>
      <c r="J39" s="40"/>
      <c r="K39" s="30"/>
      <c r="L39" s="7"/>
    </row>
    <row r="40" spans="1:12" s="2" customFormat="1" ht="11.25">
      <c r="A40" s="117"/>
      <c r="B40" s="3"/>
      <c r="C40" s="23"/>
      <c r="D40" s="98"/>
      <c r="E40" s="13"/>
      <c r="F40" s="124"/>
      <c r="G40" s="31"/>
      <c r="H40" s="123"/>
      <c r="I40" s="13"/>
      <c r="J40" s="40"/>
      <c r="K40" s="30"/>
      <c r="L40" s="7"/>
    </row>
    <row r="41" spans="1:12" s="2" customFormat="1" ht="11.25">
      <c r="A41" s="117"/>
      <c r="B41" s="3"/>
      <c r="C41" s="23"/>
      <c r="D41" s="98"/>
      <c r="E41" s="13"/>
      <c r="F41" s="124"/>
      <c r="G41" s="31"/>
      <c r="H41" s="123"/>
      <c r="I41" s="13"/>
      <c r="J41" s="40"/>
      <c r="K41" s="30"/>
      <c r="L41" s="7"/>
    </row>
    <row r="42" spans="1:12" s="2" customFormat="1" ht="11.25">
      <c r="A42" s="117"/>
      <c r="B42" s="3"/>
      <c r="C42" s="23"/>
      <c r="D42" s="98"/>
      <c r="E42" s="13"/>
      <c r="F42" s="124"/>
      <c r="G42" s="31"/>
      <c r="H42" s="123"/>
      <c r="I42" s="13"/>
      <c r="J42" s="40"/>
      <c r="K42" s="30"/>
      <c r="L42" s="7"/>
    </row>
    <row r="43" spans="1:12" s="2" customFormat="1" ht="11.25">
      <c r="A43" s="117"/>
      <c r="B43" s="3"/>
      <c r="C43" s="23"/>
      <c r="D43" s="98"/>
      <c r="E43" s="13"/>
      <c r="F43" s="124"/>
      <c r="G43" s="31"/>
      <c r="H43" s="123"/>
      <c r="I43" s="13"/>
      <c r="J43" s="40"/>
      <c r="K43" s="30"/>
      <c r="L43" s="7"/>
    </row>
    <row r="44" spans="1:12" s="2" customFormat="1" ht="11.25">
      <c r="A44" s="117"/>
      <c r="B44" s="3"/>
      <c r="C44" s="23"/>
      <c r="D44" s="98"/>
      <c r="E44" s="13"/>
      <c r="F44" s="124"/>
      <c r="G44" s="31"/>
      <c r="H44" s="123"/>
      <c r="I44" s="13"/>
      <c r="J44" s="40"/>
      <c r="K44" s="30"/>
      <c r="L44" s="7"/>
    </row>
    <row r="45" spans="1:12" s="2" customFormat="1" ht="11.25">
      <c r="A45" s="117"/>
      <c r="B45" s="3"/>
      <c r="C45" s="23"/>
      <c r="D45" s="98"/>
      <c r="E45" s="13"/>
      <c r="F45" s="124"/>
      <c r="G45" s="31"/>
      <c r="H45" s="123"/>
      <c r="I45" s="13"/>
      <c r="J45" s="40"/>
      <c r="K45" s="30"/>
      <c r="L45" s="7"/>
    </row>
    <row r="46" spans="1:12" s="2" customFormat="1" ht="11.25">
      <c r="A46" s="117"/>
      <c r="B46" s="3"/>
      <c r="C46" s="23"/>
      <c r="D46" s="98"/>
      <c r="E46" s="13"/>
      <c r="F46" s="124"/>
      <c r="G46" s="31"/>
      <c r="H46" s="123"/>
      <c r="I46" s="13"/>
      <c r="J46" s="40"/>
      <c r="K46" s="30"/>
      <c r="L46" s="7"/>
    </row>
    <row r="47" spans="1:12" s="2" customFormat="1" ht="11.25">
      <c r="A47" s="117"/>
      <c r="B47" s="3"/>
      <c r="C47" s="23"/>
      <c r="D47" s="98"/>
      <c r="E47" s="13"/>
      <c r="F47" s="124"/>
      <c r="G47" s="31"/>
      <c r="H47" s="123"/>
      <c r="I47" s="13"/>
      <c r="J47" s="40"/>
      <c r="K47" s="30"/>
      <c r="L47" s="7"/>
    </row>
    <row r="48" spans="1:12" s="2" customFormat="1" ht="11.25">
      <c r="A48" s="117"/>
      <c r="B48" s="3"/>
      <c r="C48" s="23"/>
      <c r="D48" s="98"/>
      <c r="E48" s="13"/>
      <c r="F48" s="124"/>
      <c r="G48" s="31"/>
      <c r="H48" s="123"/>
      <c r="I48" s="13"/>
      <c r="J48" s="40"/>
      <c r="K48" s="30"/>
      <c r="L48" s="7"/>
    </row>
    <row r="49" spans="1:12" s="2" customFormat="1" ht="11.25">
      <c r="A49" s="117"/>
      <c r="B49" s="3"/>
      <c r="C49" s="23"/>
      <c r="D49" s="98"/>
      <c r="E49" s="13"/>
      <c r="F49" s="124"/>
      <c r="G49" s="31"/>
      <c r="H49" s="123"/>
      <c r="I49" s="13"/>
      <c r="J49" s="40"/>
      <c r="K49" s="30"/>
      <c r="L49" s="7"/>
    </row>
    <row r="50" spans="1:12" s="2" customFormat="1" ht="11.25">
      <c r="A50" s="117"/>
      <c r="B50" s="3"/>
      <c r="C50" s="23"/>
      <c r="D50" s="98"/>
      <c r="E50" s="13"/>
      <c r="F50" s="124"/>
      <c r="G50" s="31"/>
      <c r="H50" s="123"/>
      <c r="I50" s="13"/>
      <c r="J50" s="40"/>
      <c r="K50" s="30"/>
      <c r="L50" s="7"/>
    </row>
    <row r="51" spans="1:12" s="2" customFormat="1" ht="11.25">
      <c r="A51" s="117"/>
      <c r="B51" s="3"/>
      <c r="C51" s="23"/>
      <c r="D51" s="98"/>
      <c r="E51" s="13"/>
      <c r="F51" s="124"/>
      <c r="G51" s="31"/>
      <c r="H51" s="123"/>
      <c r="I51" s="13"/>
      <c r="J51" s="40"/>
      <c r="K51" s="30"/>
      <c r="L51" s="7"/>
    </row>
    <row r="52" spans="1:12" s="2" customFormat="1" ht="11.25">
      <c r="A52" s="117"/>
      <c r="B52" s="3"/>
      <c r="C52" s="23"/>
      <c r="D52" s="98"/>
      <c r="E52" s="13"/>
      <c r="F52" s="124"/>
      <c r="G52" s="31"/>
      <c r="H52" s="123"/>
      <c r="I52" s="13"/>
      <c r="J52" s="40"/>
      <c r="K52" s="30"/>
      <c r="L52" s="7"/>
    </row>
    <row r="53" spans="1:12" s="2" customFormat="1" ht="12" thickBot="1">
      <c r="A53" s="118"/>
      <c r="B53" s="5"/>
      <c r="C53" s="24"/>
      <c r="D53" s="99"/>
      <c r="E53" s="25"/>
      <c r="F53" s="125"/>
      <c r="G53" s="128"/>
      <c r="H53" s="126"/>
      <c r="I53" s="25"/>
      <c r="J53" s="41"/>
      <c r="K53" s="42"/>
      <c r="L53" s="19"/>
    </row>
    <row r="54" spans="1:12" s="2" customFormat="1" ht="11.25">
      <c r="A54" s="55"/>
      <c r="B54" s="100" t="s">
        <v>11</v>
      </c>
      <c r="C54" s="100"/>
      <c r="D54" s="100"/>
      <c r="E54" s="100"/>
      <c r="F54" s="100"/>
      <c r="G54" s="104"/>
      <c r="H54" s="100"/>
      <c r="I54" s="100"/>
      <c r="J54" s="100"/>
      <c r="K54" s="105"/>
      <c r="L54" s="100" t="s">
        <v>10</v>
      </c>
    </row>
    <row r="55" spans="1:12" s="2" customFormat="1" ht="11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36"/>
      <c r="L55" s="55"/>
    </row>
    <row r="56" spans="1:12" s="2" customFormat="1" ht="11.25">
      <c r="A56" s="55"/>
      <c r="B56" s="72" t="s">
        <v>12</v>
      </c>
      <c r="C56" s="72"/>
      <c r="D56" s="72"/>
      <c r="E56" s="72"/>
      <c r="F56" s="72"/>
      <c r="G56" s="72"/>
      <c r="H56" s="72"/>
      <c r="I56" s="72"/>
      <c r="J56" s="72"/>
      <c r="K56" s="78"/>
      <c r="L56" s="72" t="s">
        <v>10</v>
      </c>
    </row>
    <row r="57" spans="1:12" s="2" customFormat="1" ht="11.25">
      <c r="A57" s="55"/>
      <c r="B57" s="55" t="s">
        <v>14</v>
      </c>
      <c r="C57" s="55"/>
      <c r="D57" s="55"/>
      <c r="E57" s="55"/>
      <c r="F57" s="55"/>
      <c r="G57" s="55"/>
      <c r="H57" s="55"/>
      <c r="I57" s="55"/>
      <c r="J57" s="55"/>
      <c r="K57" s="80"/>
      <c r="L57" s="55"/>
    </row>
    <row r="58" spans="1:12" s="2" customFormat="1" ht="27.75" customHeight="1">
      <c r="A58" s="86"/>
      <c r="B58" s="255" t="s">
        <v>18</v>
      </c>
      <c r="C58" s="255"/>
      <c r="D58" s="73">
        <v>1.3</v>
      </c>
      <c r="E58" s="74" t="s">
        <v>13</v>
      </c>
      <c r="F58" s="75"/>
      <c r="G58" s="75"/>
      <c r="H58" s="75"/>
      <c r="I58" s="75"/>
      <c r="J58" s="75"/>
      <c r="K58" s="79"/>
      <c r="L58" s="76" t="s">
        <v>4</v>
      </c>
    </row>
    <row r="59" spans="1:12" s="2" customFormat="1" ht="11.25">
      <c r="A59" s="55"/>
      <c r="B59" s="55"/>
      <c r="C59" s="77"/>
      <c r="D59" s="55"/>
      <c r="E59" s="55"/>
      <c r="F59" s="55"/>
      <c r="G59" s="55"/>
      <c r="H59" s="55"/>
      <c r="I59" s="55"/>
      <c r="J59" s="55"/>
      <c r="K59" s="55"/>
      <c r="L59" s="55"/>
    </row>
    <row r="60" spans="1:12" s="2" customFormat="1" ht="12" thickBot="1">
      <c r="A60" s="55"/>
      <c r="B60" s="50" t="s">
        <v>19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s="2" customFormat="1" ht="11.25">
      <c r="A61" s="117"/>
      <c r="G61" s="117"/>
      <c r="H61" s="117"/>
      <c r="I61" s="117"/>
      <c r="J61" s="117"/>
      <c r="K61" s="117"/>
      <c r="L61" s="117"/>
    </row>
    <row r="62" spans="1:12" s="2" customFormat="1" ht="11.25">
      <c r="A62" s="117"/>
      <c r="G62" s="117"/>
      <c r="H62" s="117"/>
      <c r="I62" s="117"/>
      <c r="J62" s="117"/>
      <c r="K62" s="117"/>
      <c r="L62" s="117"/>
    </row>
    <row r="63" spans="1:12" s="2" customFormat="1" ht="11.2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</row>
    <row r="64" spans="1:12" s="2" customFormat="1" ht="11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</row>
    <row r="65" spans="1:12" s="2" customFormat="1" ht="11.25">
      <c r="A65" s="117"/>
      <c r="B65" s="112"/>
      <c r="C65" s="117"/>
      <c r="D65" s="117"/>
      <c r="E65" s="117"/>
      <c r="F65" s="117"/>
      <c r="G65" s="117"/>
      <c r="H65" s="117"/>
      <c r="I65" s="117"/>
      <c r="J65" s="117"/>
      <c r="K65" s="117"/>
      <c r="L65" s="117"/>
    </row>
    <row r="66" spans="1:12" s="2" customFormat="1" ht="11.25">
      <c r="B66" s="6"/>
    </row>
    <row r="67" spans="1:12" s="2" customFormat="1" ht="11.25">
      <c r="B67" s="6"/>
    </row>
    <row r="68" spans="1:12" s="2" customFormat="1" ht="11.25">
      <c r="B68" s="6"/>
    </row>
    <row r="69" spans="1:12" s="2" customFormat="1" ht="11.25"/>
    <row r="70" spans="1:12" s="2" customFormat="1" ht="11.25">
      <c r="B70" s="6"/>
    </row>
    <row r="71" spans="1:12" s="2" customFormat="1" ht="11.25">
      <c r="B71" s="6"/>
    </row>
  </sheetData>
  <mergeCells count="9">
    <mergeCell ref="G2:I3"/>
    <mergeCell ref="C37:G37"/>
    <mergeCell ref="H37:K37"/>
    <mergeCell ref="B58:C58"/>
    <mergeCell ref="C38:D38"/>
    <mergeCell ref="C9:G9"/>
    <mergeCell ref="H9:K9"/>
    <mergeCell ref="J10:K10"/>
    <mergeCell ref="E10:G10"/>
  </mergeCells>
  <phoneticPr fontId="2" type="noConversion"/>
  <printOptions horizontalCentered="1" verticalCentered="1"/>
  <pageMargins left="0.63" right="0.39" top="0.76" bottom="0.95" header="0.75" footer="0.5"/>
  <pageSetup scale="89" fitToHeight="2" orientation="landscape" horizontalDpi="360" verticalDpi="36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</vt:lpstr>
      <vt:lpstr>BLANK FORM</vt:lpstr>
      <vt:lpstr>SAMPLE!Print_Area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cahoward</dc:creator>
  <cp:lastModifiedBy>cahoward</cp:lastModifiedBy>
  <cp:lastPrinted>2010-12-13T19:58:42Z</cp:lastPrinted>
  <dcterms:created xsi:type="dcterms:W3CDTF">1997-12-28T20:20:55Z</dcterms:created>
  <dcterms:modified xsi:type="dcterms:W3CDTF">2010-12-16T20:27:09Z</dcterms:modified>
</cp:coreProperties>
</file>