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Contracts Reporting Department\FY2019\04_Open Record Evaluations\Next Update\"/>
    </mc:Choice>
  </mc:AlternateContent>
  <bookViews>
    <workbookView xWindow="2880" yWindow="180" windowWidth="17880" windowHeight="11805" tabRatio="814" activeTab="8"/>
  </bookViews>
  <sheets>
    <sheet name="1" sheetId="20" r:id="rId1"/>
    <sheet name="2" sheetId="21" r:id="rId2"/>
    <sheet name="3" sheetId="22" r:id="rId3"/>
    <sheet name="4" sheetId="23" r:id="rId4"/>
    <sheet name="5" sheetId="24" r:id="rId5"/>
    <sheet name="6" sheetId="32" r:id="rId6"/>
    <sheet name="HUB DEPARTMENT" sheetId="31" r:id="rId7"/>
    <sheet name="Summary" sheetId="35" r:id="rId8"/>
    <sheet name="Evaluation" sheetId="36"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Q15" i="36" l="1"/>
  <c r="P15" i="36"/>
  <c r="M15" i="36"/>
  <c r="J15" i="36"/>
  <c r="G15" i="36"/>
  <c r="D15" i="36"/>
  <c r="P14" i="36"/>
  <c r="M14" i="36"/>
  <c r="Q14" i="36" s="1"/>
  <c r="J14" i="36"/>
  <c r="G14" i="36"/>
  <c r="D14" i="36"/>
  <c r="P13" i="36"/>
  <c r="M13" i="36"/>
  <c r="J13" i="36"/>
  <c r="G13" i="36"/>
  <c r="Q13" i="36" s="1"/>
  <c r="D13" i="36"/>
  <c r="X8" i="35" l="1"/>
  <c r="X9" i="35"/>
  <c r="X7" i="35"/>
  <c r="W8" i="35"/>
  <c r="W9" i="35"/>
  <c r="W7" i="35"/>
  <c r="S6" i="35"/>
  <c r="T6" i="35"/>
  <c r="U6" i="35"/>
  <c r="V6" i="35"/>
  <c r="W6" i="35"/>
  <c r="J8" i="35"/>
  <c r="K8" i="35"/>
  <c r="L8" i="35"/>
  <c r="M8" i="35"/>
  <c r="N8" i="35"/>
  <c r="O8" i="35"/>
  <c r="P8" i="35" s="1"/>
  <c r="J9" i="35"/>
  <c r="P9" i="35" s="1"/>
  <c r="K9" i="35"/>
  <c r="L9" i="35"/>
  <c r="M9" i="35"/>
  <c r="N9" i="35"/>
  <c r="O9" i="35"/>
  <c r="O7" i="35"/>
  <c r="N7" i="35"/>
  <c r="M7" i="35"/>
  <c r="L7" i="35"/>
  <c r="P7" i="35" s="1"/>
  <c r="K7" i="35"/>
  <c r="J7" i="35"/>
  <c r="B8" i="35"/>
  <c r="C8" i="35"/>
  <c r="D8" i="35"/>
  <c r="E8" i="35"/>
  <c r="F8" i="35"/>
  <c r="G8" i="35"/>
  <c r="B9" i="35"/>
  <c r="C9" i="35"/>
  <c r="D9" i="35"/>
  <c r="E9" i="35"/>
  <c r="F9" i="35"/>
  <c r="G9" i="35"/>
  <c r="G7" i="35"/>
  <c r="F7" i="35"/>
  <c r="E7" i="35"/>
  <c r="D7" i="35"/>
  <c r="C7" i="35"/>
  <c r="B7" i="35"/>
  <c r="A8" i="35"/>
  <c r="A9" i="35"/>
  <c r="A7" i="35"/>
  <c r="H6" i="32"/>
  <c r="H5" i="32"/>
  <c r="H4" i="32"/>
  <c r="J4" i="32" s="1"/>
  <c r="H6" i="24"/>
  <c r="J6" i="24" s="1"/>
  <c r="H5" i="24"/>
  <c r="H4" i="24"/>
  <c r="H6" i="23"/>
  <c r="H5" i="23"/>
  <c r="J5" i="23" s="1"/>
  <c r="H4" i="23"/>
  <c r="J4" i="23" s="1"/>
  <c r="H6" i="22"/>
  <c r="J6" i="22" s="1"/>
  <c r="H5" i="22"/>
  <c r="H4" i="22"/>
  <c r="J4" i="22" s="1"/>
  <c r="H6" i="21"/>
  <c r="J6" i="21" s="1"/>
  <c r="H5" i="21"/>
  <c r="H4" i="21"/>
  <c r="H5" i="20"/>
  <c r="J5" i="20" s="1"/>
  <c r="H6" i="20"/>
  <c r="H4" i="20"/>
  <c r="J4" i="20" s="1"/>
  <c r="J6" i="31"/>
  <c r="I6" i="31"/>
  <c r="J5" i="31"/>
  <c r="I5" i="31"/>
  <c r="J4" i="31"/>
  <c r="I4" i="31"/>
  <c r="J6" i="32"/>
  <c r="I6" i="32"/>
  <c r="J5" i="32"/>
  <c r="I5" i="32"/>
  <c r="I4" i="32"/>
  <c r="I6" i="24"/>
  <c r="J5" i="24"/>
  <c r="I5" i="24"/>
  <c r="J4" i="24"/>
  <c r="I4" i="24"/>
  <c r="J6" i="23"/>
  <c r="I6" i="23"/>
  <c r="I5" i="23"/>
  <c r="I4" i="23"/>
  <c r="I6" i="22"/>
  <c r="J5" i="22"/>
  <c r="I5" i="22"/>
  <c r="I4" i="22"/>
  <c r="I6" i="21"/>
  <c r="J5" i="21"/>
  <c r="I5" i="21"/>
  <c r="J4" i="21"/>
  <c r="I4" i="21"/>
  <c r="J6" i="20"/>
  <c r="I5" i="20"/>
  <c r="I6" i="20"/>
  <c r="I4" i="20"/>
  <c r="H7" i="35" l="1"/>
  <c r="H8" i="35"/>
  <c r="H9" i="35"/>
  <c r="V9" i="35"/>
  <c r="U9" i="35"/>
  <c r="T9" i="35"/>
  <c r="S9" i="35"/>
  <c r="R9" i="35"/>
  <c r="U8" i="35"/>
  <c r="S8" i="35"/>
  <c r="V8" i="35"/>
  <c r="T8" i="35"/>
  <c r="U7" i="35"/>
  <c r="T7" i="35"/>
  <c r="S7" i="35"/>
  <c r="R7" i="35"/>
  <c r="R6" i="35"/>
  <c r="V7" i="35" l="1"/>
  <c r="R8" i="35"/>
  <c r="Y7" i="35" l="1"/>
  <c r="Y8" i="35"/>
  <c r="Y9" i="35"/>
</calcChain>
</file>

<file path=xl/comments1.xml><?xml version="1.0" encoding="utf-8"?>
<comments xmlns="http://schemas.openxmlformats.org/spreadsheetml/2006/main">
  <authors>
    <author>Jamil, Hasan R</author>
  </authors>
  <commentList>
    <comment ref="P5" authorId="0" shapeId="0">
      <text>
        <r>
          <rPr>
            <sz val="9"/>
            <color indexed="81"/>
            <rFont val="Tahoma"/>
            <charset val="1"/>
          </rPr>
          <t>Non Tech includes cost.  It may include HUB scores depending on project.</t>
        </r>
      </text>
    </comment>
  </commentList>
</comments>
</file>

<file path=xl/sharedStrings.xml><?xml version="1.0" encoding="utf-8"?>
<sst xmlns="http://schemas.openxmlformats.org/spreadsheetml/2006/main" count="125" uniqueCount="43">
  <si>
    <t xml:space="preserve">RESPONDENT SUMMARY </t>
  </si>
  <si>
    <t>PBK</t>
  </si>
  <si>
    <t>PGAL</t>
  </si>
  <si>
    <t>Rank</t>
  </si>
  <si>
    <t>Rank of Average</t>
  </si>
  <si>
    <t>Technical</t>
  </si>
  <si>
    <t>EVALUATION SUMMARY</t>
  </si>
  <si>
    <t>Evaluator 1</t>
  </si>
  <si>
    <t>Evaluator 2</t>
  </si>
  <si>
    <t>Evaluator 3</t>
  </si>
  <si>
    <t>Evaluator 4</t>
  </si>
  <si>
    <t>Evaluator 5</t>
  </si>
  <si>
    <t>Average Total Score</t>
  </si>
  <si>
    <t>updated 11/17</t>
  </si>
  <si>
    <t>Question 1-4</t>
  </si>
  <si>
    <t>Question 5</t>
  </si>
  <si>
    <t>Question 6</t>
  </si>
  <si>
    <t>Question 7-9</t>
  </si>
  <si>
    <t>Question 10</t>
  </si>
  <si>
    <t xml:space="preserve">Kirksey </t>
  </si>
  <si>
    <t>Non Tech</t>
  </si>
  <si>
    <t>Evaluator 6</t>
  </si>
  <si>
    <t>Non Tech (HUB)</t>
  </si>
  <si>
    <t>Avg of committee rank per vendor</t>
  </si>
  <si>
    <t>RFQ730-19071 A&amp;E UH Hilton College Renovation and Expansion SHORTLIST</t>
  </si>
  <si>
    <t xml:space="preserve">University of Houston Evaluation Matrix         
</t>
  </si>
  <si>
    <t>Name</t>
  </si>
  <si>
    <t>Evaluation Due Date</t>
  </si>
  <si>
    <t>5/21/19 @ 3 PM</t>
  </si>
  <si>
    <t xml:space="preserve">Question 1-4: </t>
  </si>
  <si>
    <t xml:space="preserve">Question 5: </t>
  </si>
  <si>
    <t xml:space="preserve">Question 6: </t>
  </si>
  <si>
    <t xml:space="preserve">Question 7-9: </t>
  </si>
  <si>
    <t xml:space="preserve">Question 10: </t>
  </si>
  <si>
    <t>Relevant Team and Individual Experience and Capabilities</t>
  </si>
  <si>
    <t>Programming</t>
  </si>
  <si>
    <t xml:space="preserve">Lessons Learned </t>
  </si>
  <si>
    <t>Challenges</t>
  </si>
  <si>
    <t>Past HUB/MBE/WBE Goal Attainment and Quality of Procedures for UHS HUB Goal Attainment on this Project
**ONLY HUB WILL EVALUATE**</t>
  </si>
  <si>
    <t>Points (1-5)</t>
  </si>
  <si>
    <t>Total</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</si>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</sst>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F800]dddd\,\ mmmm\ dd\,\ yyyy"/>
  </numFmts>
  <fonts count="41" x14ac:knownFonts="1">
    <font>
      <sz val="10"/>
      <name val="Arial"/>
    </font>
    <font>
      <sz val="11"/>
      <color theme="1"/>
      <name val="Calibri"/>
      <family val="2"/>
      <scheme val="minor"/>
    </font>
    <font>
      <sz val="11"/>
      <color theme="1"/>
      <name val="Calibri"/>
      <family val="2"/>
      <scheme val="minor"/>
    </font>
    <font>
      <sz val="8"/>
      <name val="Arial"/>
      <family val="2"/>
    </font>
    <font>
      <sz val="12"/>
      <name val="Arial"/>
      <family val="2"/>
    </font>
    <font>
      <b/>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rgb="FFFF0000"/>
      <name val="Arial"/>
      <family val="2"/>
    </font>
    <font>
      <sz val="10"/>
      <color rgb="FFFF0000"/>
      <name val="Arial"/>
      <family val="2"/>
    </font>
    <font>
      <b/>
      <sz val="10"/>
      <name val="Arial"/>
      <family val="2"/>
    </font>
    <font>
      <sz val="10"/>
      <color theme="1"/>
      <name val="Arial"/>
      <family val="2"/>
    </font>
    <font>
      <b/>
      <sz val="12"/>
      <color rgb="FFFF0000"/>
      <name val="Arial"/>
      <family val="2"/>
    </font>
    <font>
      <b/>
      <sz val="11"/>
      <name val="Arial"/>
      <family val="2"/>
    </font>
    <font>
      <sz val="11"/>
      <color rgb="FF006100"/>
      <name val="Calibri"/>
      <family val="2"/>
      <scheme val="minor"/>
    </font>
    <font>
      <b/>
      <sz val="10"/>
      <color theme="1"/>
      <name val="Arial"/>
      <family val="2"/>
    </font>
    <font>
      <b/>
      <sz val="10"/>
      <color rgb="FFFF0000"/>
      <name val="Arial"/>
      <family val="2"/>
    </font>
    <font>
      <sz val="11"/>
      <name val="Arial"/>
      <family val="2"/>
    </font>
    <font>
      <sz val="9"/>
      <color indexed="81"/>
      <name val="Tahoma"/>
      <charset val="1"/>
    </font>
    <font>
      <b/>
      <sz val="9"/>
      <name val="Arial"/>
      <family val="2"/>
    </font>
    <font>
      <b/>
      <sz val="9"/>
      <color rgb="FFFF0000"/>
      <name val="Arial"/>
      <family val="2"/>
    </font>
    <font>
      <sz val="9"/>
      <name val="Arial"/>
      <family val="2"/>
    </font>
    <font>
      <b/>
      <sz val="8"/>
      <name val="Arial"/>
      <family val="2"/>
    </font>
    <font>
      <u/>
      <sz val="11"/>
      <color theme="10"/>
      <name val="Calibri"/>
      <family val="2"/>
      <scheme val="minor"/>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C6EFCE"/>
      </patternFill>
    </fill>
    <fill>
      <patternFill patternType="solid">
        <fgColor theme="0" tint="-4.9989318521683403E-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5" tint="0.39997558519241921"/>
        <bgColor indexed="64"/>
      </patternFill>
    </fill>
    <fill>
      <patternFill patternType="mediumGray">
        <bgColor theme="0"/>
      </patternFill>
    </fill>
    <fill>
      <patternFill patternType="mediumGray"/>
    </fill>
    <fill>
      <patternFill patternType="solid">
        <fgColor theme="5" tint="0.79998168889431442"/>
        <bgColor indexed="64"/>
      </patternFill>
    </fill>
    <fill>
      <patternFill patternType="solid">
        <fgColor theme="0" tint="-0.34998626667073579"/>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medium">
        <color auto="1"/>
      </left>
      <right/>
      <top/>
      <bottom/>
      <diagonal/>
    </border>
    <border>
      <left/>
      <right/>
      <top/>
      <bottom style="hair">
        <color auto="1"/>
      </bottom>
      <diagonal/>
    </border>
    <border>
      <left style="medium">
        <color auto="1"/>
      </left>
      <right/>
      <top/>
      <bottom style="hair">
        <color auto="1"/>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top style="thin">
        <color indexed="64"/>
      </top>
      <bottom/>
      <diagonal/>
    </border>
  </borders>
  <cellStyleXfs count="9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7" fillId="23" borderId="7" applyNumberFormat="0" applyFont="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7" fillId="23" borderId="7" applyNumberFormat="0" applyFont="0" applyAlignment="0" applyProtection="0"/>
    <xf numFmtId="44" fontId="7" fillId="0" borderId="0" applyFont="0" applyFill="0" applyBorder="0" applyAlignment="0" applyProtection="0"/>
    <xf numFmtId="0" fontId="6" fillId="23" borderId="7" applyNumberFormat="0" applyFont="0" applyAlignment="0" applyProtection="0"/>
    <xf numFmtId="0" fontId="7" fillId="0" borderId="0"/>
    <xf numFmtId="0" fontId="6" fillId="23" borderId="7" applyNumberFormat="0" applyFont="0" applyAlignment="0" applyProtection="0"/>
    <xf numFmtId="0" fontId="6" fillId="23" borderId="7" applyNumberFormat="0" applyFont="0" applyAlignment="0" applyProtection="0"/>
    <xf numFmtId="0" fontId="31" fillId="25" borderId="0" applyNumberFormat="0" applyBorder="0" applyAlignment="0" applyProtection="0"/>
    <xf numFmtId="0" fontId="2" fillId="0" borderId="0"/>
    <xf numFmtId="0" fontId="6"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0" borderId="0" applyNumberFormat="0" applyFill="0" applyBorder="0" applyAlignment="0" applyProtection="0"/>
    <xf numFmtId="0" fontId="14" fillId="4"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7" borderId="1" applyNumberFormat="0" applyAlignment="0" applyProtection="0"/>
    <xf numFmtId="0" fontId="19" fillId="0" borderId="6" applyNumberFormat="0" applyFill="0" applyAlignment="0" applyProtection="0"/>
    <xf numFmtId="0" fontId="20" fillId="22" borderId="0" applyNumberFormat="0" applyBorder="0" applyAlignment="0" applyProtection="0"/>
    <xf numFmtId="0" fontId="21" fillId="20" borderId="8" applyNumberFormat="0" applyAlignment="0" applyProtection="0"/>
    <xf numFmtId="0" fontId="22" fillId="0" borderId="0" applyNumberFormat="0" applyFill="0" applyBorder="0" applyAlignment="0" applyProtection="0"/>
    <xf numFmtId="0" fontId="23" fillId="0" borderId="9" applyNumberFormat="0" applyFill="0" applyAlignment="0" applyProtection="0"/>
    <xf numFmtId="0" fontId="24" fillId="0" borderId="0" applyNumberFormat="0" applyFill="0" applyBorder="0" applyAlignment="0" applyProtection="0"/>
    <xf numFmtId="0" fontId="2" fillId="0" borderId="0"/>
    <xf numFmtId="0" fontId="6" fillId="0" borderId="0"/>
    <xf numFmtId="0" fontId="6" fillId="0" borderId="0"/>
    <xf numFmtId="0" fontId="6" fillId="23" borderId="7" applyNumberFormat="0" applyFont="0" applyAlignment="0" applyProtection="0"/>
    <xf numFmtId="0" fontId="1" fillId="0" borderId="0"/>
    <xf numFmtId="0" fontId="40" fillId="0" borderId="0" applyNumberFormat="0" applyFill="0" applyBorder="0" applyAlignment="0" applyProtection="0"/>
  </cellStyleXfs>
  <cellXfs count="94">
    <xf numFmtId="0" fontId="0" fillId="0" borderId="0" xfId="0"/>
    <xf numFmtId="0" fontId="0" fillId="0" borderId="0" xfId="0"/>
    <xf numFmtId="0" fontId="26" fillId="0" borderId="0" xfId="0" applyFont="1"/>
    <xf numFmtId="0" fontId="28" fillId="0" borderId="0" xfId="0" applyFont="1"/>
    <xf numFmtId="0" fontId="0" fillId="0" borderId="0" xfId="0"/>
    <xf numFmtId="0" fontId="0" fillId="0" borderId="0" xfId="0" applyFill="1"/>
    <xf numFmtId="0" fontId="28" fillId="0" borderId="0" xfId="0" applyFont="1"/>
    <xf numFmtId="0" fontId="5" fillId="0" borderId="0" xfId="0" applyFont="1" applyAlignment="1">
      <alignment horizontal="center"/>
    </xf>
    <xf numFmtId="0" fontId="28" fillId="0" borderId="0" xfId="0" applyFont="1"/>
    <xf numFmtId="0" fontId="29" fillId="0" borderId="0" xfId="0" applyFont="1" applyAlignment="1">
      <alignment horizontal="center"/>
    </xf>
    <xf numFmtId="0" fontId="4" fillId="0" borderId="0" xfId="0" applyFont="1" applyBorder="1"/>
    <xf numFmtId="0" fontId="4" fillId="24" borderId="0" xfId="0" applyFont="1" applyFill="1"/>
    <xf numFmtId="0" fontId="4" fillId="24" borderId="0" xfId="0" applyFont="1" applyFill="1" applyBorder="1"/>
    <xf numFmtId="0" fontId="5" fillId="24" borderId="0" xfId="0" applyFont="1" applyFill="1" applyBorder="1" applyAlignment="1">
      <alignment horizontal="left" vertical="center"/>
    </xf>
    <xf numFmtId="0" fontId="0" fillId="0" borderId="0" xfId="0"/>
    <xf numFmtId="0" fontId="6" fillId="0" borderId="0" xfId="0" applyFont="1"/>
    <xf numFmtId="0" fontId="0" fillId="0" borderId="0" xfId="0" applyFill="1"/>
    <xf numFmtId="0" fontId="5" fillId="0" borderId="0" xfId="0" applyFont="1" applyAlignment="1">
      <alignment horizontal="center"/>
    </xf>
    <xf numFmtId="0" fontId="30" fillId="24" borderId="0" xfId="0" applyFont="1" applyFill="1" applyAlignment="1"/>
    <xf numFmtId="0" fontId="34" fillId="24" borderId="0" xfId="0" applyFont="1" applyFill="1"/>
    <xf numFmtId="0" fontId="5" fillId="24" borderId="0" xfId="0" applyFont="1" applyFill="1" applyAlignment="1"/>
    <xf numFmtId="0" fontId="34" fillId="24" borderId="0" xfId="0" applyFont="1" applyFill="1" applyBorder="1"/>
    <xf numFmtId="0" fontId="34" fillId="24" borderId="0" xfId="0" applyFont="1" applyFill="1" applyAlignment="1">
      <alignment horizontal="right"/>
    </xf>
    <xf numFmtId="0" fontId="30" fillId="24" borderId="0" xfId="0" applyFont="1" applyFill="1" applyAlignment="1">
      <alignment horizontal="right"/>
    </xf>
    <xf numFmtId="0" fontId="5" fillId="24" borderId="0" xfId="0" applyFont="1" applyFill="1"/>
    <xf numFmtId="0" fontId="5" fillId="24" borderId="0" xfId="0" applyFont="1" applyFill="1" applyBorder="1" applyAlignment="1">
      <alignment horizontal="right" textRotation="90" wrapText="1"/>
    </xf>
    <xf numFmtId="0" fontId="5" fillId="24" borderId="11" xfId="0" applyFont="1" applyFill="1" applyBorder="1" applyAlignment="1">
      <alignment horizontal="right" textRotation="90" wrapText="1"/>
    </xf>
    <xf numFmtId="0" fontId="5" fillId="24" borderId="0" xfId="0" applyFont="1" applyFill="1" applyAlignment="1">
      <alignment horizontal="center" vertical="center"/>
    </xf>
    <xf numFmtId="0" fontId="29" fillId="26" borderId="11" xfId="0" applyFont="1" applyFill="1" applyBorder="1" applyAlignment="1">
      <alignment horizontal="right" textRotation="90" wrapText="1"/>
    </xf>
    <xf numFmtId="0" fontId="4" fillId="24" borderId="12" xfId="0" applyFont="1" applyFill="1" applyBorder="1" applyAlignment="1">
      <alignment horizontal="left"/>
    </xf>
    <xf numFmtId="0" fontId="4" fillId="24" borderId="12" xfId="0" applyFont="1" applyFill="1" applyBorder="1"/>
    <xf numFmtId="4" fontId="4" fillId="24" borderId="12" xfId="0" applyNumberFormat="1" applyFont="1" applyFill="1" applyBorder="1" applyAlignment="1">
      <alignment horizontal="right"/>
    </xf>
    <xf numFmtId="0" fontId="4" fillId="24" borderId="12" xfId="0" applyFont="1" applyFill="1" applyBorder="1" applyAlignment="1">
      <alignment horizontal="right"/>
    </xf>
    <xf numFmtId="0" fontId="4" fillId="24" borderId="13" xfId="0" applyFont="1" applyFill="1" applyBorder="1" applyAlignment="1">
      <alignment horizontal="right"/>
    </xf>
    <xf numFmtId="0" fontId="31" fillId="25" borderId="13" xfId="48" applyBorder="1" applyAlignment="1">
      <alignment horizontal="right"/>
    </xf>
    <xf numFmtId="0" fontId="4" fillId="24" borderId="14" xfId="0" applyFont="1" applyFill="1" applyBorder="1"/>
    <xf numFmtId="0" fontId="4" fillId="24" borderId="14" xfId="0" applyFont="1" applyFill="1" applyBorder="1" applyAlignment="1">
      <alignment horizontal="right"/>
    </xf>
    <xf numFmtId="0" fontId="25" fillId="26" borderId="13" xfId="0" applyFont="1" applyFill="1" applyBorder="1" applyAlignment="1">
      <alignment horizontal="right"/>
    </xf>
    <xf numFmtId="0" fontId="3" fillId="24" borderId="0" xfId="0" applyFont="1" applyFill="1"/>
    <xf numFmtId="4" fontId="4" fillId="26" borderId="13" xfId="0" applyNumberFormat="1" applyFont="1" applyFill="1" applyBorder="1" applyAlignment="1">
      <alignment horizontal="right"/>
    </xf>
    <xf numFmtId="0" fontId="5" fillId="26" borderId="11" xfId="0" applyFont="1" applyFill="1" applyBorder="1" applyAlignment="1">
      <alignment horizontal="right" textRotation="90" wrapText="1"/>
    </xf>
    <xf numFmtId="0" fontId="6" fillId="0" borderId="0" xfId="50" applyFont="1"/>
    <xf numFmtId="0" fontId="33" fillId="0" borderId="10" xfId="91" applyFont="1" applyFill="1" applyBorder="1" applyAlignment="1">
      <alignment horizontal="right"/>
    </xf>
    <xf numFmtId="0" fontId="26" fillId="0" borderId="0" xfId="50" applyFont="1" applyFill="1" applyBorder="1"/>
    <xf numFmtId="0" fontId="36" fillId="0" borderId="10" xfId="91" applyFont="1" applyBorder="1" applyAlignment="1">
      <alignment horizontal="right"/>
    </xf>
    <xf numFmtId="0" fontId="37" fillId="0" borderId="10" xfId="91" applyFont="1" applyBorder="1" applyAlignment="1">
      <alignment horizontal="right"/>
    </xf>
    <xf numFmtId="0" fontId="26" fillId="0" borderId="0" xfId="50" applyFont="1"/>
    <xf numFmtId="0" fontId="6" fillId="0" borderId="0" xfId="50" applyFont="1"/>
    <xf numFmtId="0" fontId="6" fillId="0" borderId="0" xfId="50" applyFont="1"/>
    <xf numFmtId="0" fontId="6" fillId="0" borderId="0" xfId="50" applyFont="1"/>
    <xf numFmtId="0" fontId="6" fillId="0" borderId="0" xfId="50" applyFont="1"/>
    <xf numFmtId="0" fontId="26" fillId="0" borderId="0" xfId="50" applyFont="1"/>
    <xf numFmtId="0" fontId="6" fillId="0" borderId="0" xfId="50" applyFont="1"/>
    <xf numFmtId="0" fontId="6" fillId="0" borderId="0" xfId="50" applyFont="1"/>
    <xf numFmtId="0" fontId="6" fillId="24" borderId="0" xfId="50" applyFont="1" applyFill="1"/>
    <xf numFmtId="0" fontId="28" fillId="0" borderId="0" xfId="95" applyFont="1" applyFill="1" applyBorder="1" applyAlignment="1"/>
    <xf numFmtId="0" fontId="28" fillId="24" borderId="0" xfId="95" applyFont="1" applyFill="1" applyBorder="1" applyAlignment="1"/>
    <xf numFmtId="0" fontId="32" fillId="24" borderId="0" xfId="95" applyFont="1" applyFill="1" applyBorder="1" applyAlignment="1"/>
    <xf numFmtId="0" fontId="6" fillId="24" borderId="0" xfId="50" applyFont="1" applyFill="1" applyAlignment="1">
      <alignment horizontal="center"/>
    </xf>
    <xf numFmtId="0" fontId="39" fillId="24" borderId="0" xfId="50" applyFont="1" applyFill="1" applyAlignment="1">
      <alignment wrapText="1"/>
    </xf>
    <xf numFmtId="0" fontId="39" fillId="24" borderId="18" xfId="50" applyFont="1" applyFill="1" applyBorder="1" applyAlignment="1">
      <alignment horizontal="right" wrapText="1"/>
    </xf>
    <xf numFmtId="0" fontId="39" fillId="24" borderId="0" xfId="50" applyFont="1" applyFill="1" applyBorder="1" applyAlignment="1">
      <alignment horizontal="right" wrapText="1"/>
    </xf>
    <xf numFmtId="0" fontId="39" fillId="24" borderId="19" xfId="50" applyFont="1" applyFill="1" applyBorder="1" applyAlignment="1">
      <alignment horizontal="right" wrapText="1"/>
    </xf>
    <xf numFmtId="0" fontId="39" fillId="29" borderId="20" xfId="50" applyFont="1" applyFill="1" applyBorder="1" applyAlignment="1">
      <alignment horizontal="right" wrapText="1"/>
    </xf>
    <xf numFmtId="0" fontId="39" fillId="24" borderId="0" xfId="50" applyFont="1" applyFill="1" applyAlignment="1">
      <alignment horizontal="center" wrapText="1"/>
    </xf>
    <xf numFmtId="0" fontId="6" fillId="27" borderId="21" xfId="50" applyFont="1" applyFill="1" applyBorder="1"/>
    <xf numFmtId="0" fontId="6" fillId="31" borderId="19" xfId="50" applyFont="1" applyFill="1" applyBorder="1"/>
    <xf numFmtId="0" fontId="33" fillId="32" borderId="22" xfId="50" applyFont="1" applyFill="1" applyBorder="1"/>
    <xf numFmtId="0" fontId="6" fillId="33" borderId="23" xfId="50" applyFont="1" applyFill="1" applyBorder="1"/>
    <xf numFmtId="0" fontId="6" fillId="33" borderId="0" xfId="50" applyFont="1" applyFill="1" applyBorder="1"/>
    <xf numFmtId="0" fontId="6" fillId="24" borderId="10" xfId="50" applyFont="1" applyFill="1" applyBorder="1"/>
    <xf numFmtId="0" fontId="33" fillId="24" borderId="0" xfId="50" applyFont="1" applyFill="1"/>
    <xf numFmtId="0" fontId="6" fillId="24" borderId="0" xfId="50" applyFont="1" applyFill="1" applyAlignment="1">
      <alignment wrapText="1"/>
    </xf>
    <xf numFmtId="0" fontId="27" fillId="24" borderId="0" xfId="95" applyFont="1" applyFill="1" applyAlignment="1">
      <alignment vertical="center"/>
    </xf>
    <xf numFmtId="0" fontId="40" fillId="24" borderId="0" xfId="96" applyFill="1"/>
    <xf numFmtId="0" fontId="3" fillId="24" borderId="0" xfId="50" applyFont="1" applyFill="1"/>
    <xf numFmtId="0" fontId="5" fillId="0" borderId="0" xfId="0" applyFont="1" applyAlignment="1">
      <alignment horizontal="center"/>
    </xf>
    <xf numFmtId="0" fontId="27" fillId="0" borderId="0" xfId="50" applyFont="1" applyAlignment="1">
      <alignment horizontal="left"/>
    </xf>
    <xf numFmtId="0" fontId="32" fillId="0" borderId="10" xfId="91" applyFont="1" applyBorder="1" applyAlignment="1">
      <alignment horizontal="center"/>
    </xf>
    <xf numFmtId="0" fontId="30" fillId="0" borderId="0" xfId="0" applyFont="1" applyFill="1" applyAlignment="1">
      <alignment horizontal="left"/>
    </xf>
    <xf numFmtId="0" fontId="30" fillId="24" borderId="0" xfId="0" applyFont="1" applyFill="1" applyAlignment="1">
      <alignment horizontal="right"/>
    </xf>
    <xf numFmtId="0" fontId="5" fillId="24" borderId="0" xfId="50" applyFont="1" applyFill="1" applyAlignment="1">
      <alignment horizontal="left" wrapText="1"/>
    </xf>
    <xf numFmtId="0" fontId="6" fillId="27" borderId="0" xfId="95" applyFont="1" applyFill="1" applyBorder="1" applyAlignment="1">
      <alignment horizontal="center"/>
    </xf>
    <xf numFmtId="164" fontId="28" fillId="0" borderId="0" xfId="95" applyNumberFormat="1" applyFont="1" applyFill="1" applyBorder="1" applyAlignment="1">
      <alignment horizontal="center"/>
    </xf>
    <xf numFmtId="0" fontId="27" fillId="28" borderId="15" xfId="50" applyFont="1" applyFill="1" applyBorder="1" applyAlignment="1">
      <alignment horizontal="left"/>
    </xf>
    <xf numFmtId="0" fontId="27" fillId="28" borderId="16" xfId="50" applyFont="1" applyFill="1" applyBorder="1" applyAlignment="1">
      <alignment horizontal="left"/>
    </xf>
    <xf numFmtId="0" fontId="27" fillId="28" borderId="17" xfId="50" applyFont="1" applyFill="1" applyBorder="1" applyAlignment="1">
      <alignment horizontal="left"/>
    </xf>
    <xf numFmtId="0" fontId="38" fillId="24" borderId="15" xfId="50" applyFont="1" applyFill="1" applyBorder="1" applyAlignment="1">
      <alignment horizontal="left" vertical="center" wrapText="1"/>
    </xf>
    <xf numFmtId="0" fontId="38" fillId="24" borderId="16" xfId="50" applyFont="1" applyFill="1" applyBorder="1" applyAlignment="1">
      <alignment horizontal="left" vertical="center" wrapText="1"/>
    </xf>
    <xf numFmtId="0" fontId="38" fillId="24" borderId="17" xfId="50" applyFont="1" applyFill="1" applyBorder="1" applyAlignment="1">
      <alignment horizontal="left" vertical="center" wrapText="1"/>
    </xf>
    <xf numFmtId="0" fontId="37" fillId="24" borderId="15" xfId="50" applyFont="1" applyFill="1" applyBorder="1" applyAlignment="1">
      <alignment horizontal="left" vertical="center" wrapText="1"/>
    </xf>
    <xf numFmtId="0" fontId="37" fillId="24" borderId="16" xfId="50" applyFont="1" applyFill="1" applyBorder="1" applyAlignment="1">
      <alignment horizontal="left" vertical="center" wrapText="1"/>
    </xf>
    <xf numFmtId="0" fontId="37" fillId="24" borderId="17" xfId="50" applyFont="1" applyFill="1" applyBorder="1" applyAlignment="1">
      <alignment horizontal="left" vertical="center" wrapText="1"/>
    </xf>
    <xf numFmtId="0" fontId="6" fillId="30" borderId="0" xfId="50" applyFont="1" applyFill="1" applyBorder="1" applyAlignment="1">
      <alignment horizontal="center" vertical="center"/>
    </xf>
  </cellXfs>
  <cellStyles count="97">
    <cellStyle name="20% - Accent1 2" xfId="1"/>
    <cellStyle name="20% - Accent1 3" xfId="51"/>
    <cellStyle name="20% - Accent2 2" xfId="2"/>
    <cellStyle name="20% - Accent2 3" xfId="52"/>
    <cellStyle name="20% - Accent3 2" xfId="3"/>
    <cellStyle name="20% - Accent3 3" xfId="53"/>
    <cellStyle name="20% - Accent4 2" xfId="4"/>
    <cellStyle name="20% - Accent4 3" xfId="54"/>
    <cellStyle name="20% - Accent5 2" xfId="5"/>
    <cellStyle name="20% - Accent5 3" xfId="55"/>
    <cellStyle name="20% - Accent6 2" xfId="6"/>
    <cellStyle name="20% - Accent6 3" xfId="56"/>
    <cellStyle name="40% - Accent1 2" xfId="7"/>
    <cellStyle name="40% - Accent1 3" xfId="57"/>
    <cellStyle name="40% - Accent2 2" xfId="8"/>
    <cellStyle name="40% - Accent2 3" xfId="58"/>
    <cellStyle name="40% - Accent3 2" xfId="9"/>
    <cellStyle name="40% - Accent3 3" xfId="59"/>
    <cellStyle name="40% - Accent4 2" xfId="10"/>
    <cellStyle name="40% - Accent4 3" xfId="60"/>
    <cellStyle name="40% - Accent5 2" xfId="11"/>
    <cellStyle name="40% - Accent5 3" xfId="61"/>
    <cellStyle name="40% - Accent6 2" xfId="12"/>
    <cellStyle name="40% - Accent6 3" xfId="62"/>
    <cellStyle name="60% - Accent1 2" xfId="13"/>
    <cellStyle name="60% - Accent1 3" xfId="63"/>
    <cellStyle name="60% - Accent2 2" xfId="14"/>
    <cellStyle name="60% - Accent2 3" xfId="64"/>
    <cellStyle name="60% - Accent3 2" xfId="15"/>
    <cellStyle name="60% - Accent3 3" xfId="65"/>
    <cellStyle name="60% - Accent4 2" xfId="16"/>
    <cellStyle name="60% - Accent4 3" xfId="66"/>
    <cellStyle name="60% - Accent5 2" xfId="17"/>
    <cellStyle name="60% - Accent5 3" xfId="67"/>
    <cellStyle name="60% - Accent6 2" xfId="18"/>
    <cellStyle name="60% - Accent6 3" xfId="68"/>
    <cellStyle name="Accent1 2" xfId="19"/>
    <cellStyle name="Accent1 3" xfId="69"/>
    <cellStyle name="Accent2 2" xfId="20"/>
    <cellStyle name="Accent2 3" xfId="70"/>
    <cellStyle name="Accent3 2" xfId="21"/>
    <cellStyle name="Accent3 3" xfId="71"/>
    <cellStyle name="Accent4 2" xfId="22"/>
    <cellStyle name="Accent4 3" xfId="72"/>
    <cellStyle name="Accent5 2" xfId="23"/>
    <cellStyle name="Accent5 3" xfId="73"/>
    <cellStyle name="Accent6 2" xfId="24"/>
    <cellStyle name="Accent6 3" xfId="74"/>
    <cellStyle name="Bad 2" xfId="25"/>
    <cellStyle name="Bad 3" xfId="75"/>
    <cellStyle name="Calculation 2" xfId="26"/>
    <cellStyle name="Calculation 3" xfId="76"/>
    <cellStyle name="Check Cell 2" xfId="27"/>
    <cellStyle name="Check Cell 3" xfId="77"/>
    <cellStyle name="Currency 2" xfId="43"/>
    <cellStyle name="Explanatory Text 2" xfId="28"/>
    <cellStyle name="Explanatory Text 3" xfId="78"/>
    <cellStyle name="Good" xfId="48" builtinId="26"/>
    <cellStyle name="Good 2" xfId="29"/>
    <cellStyle name="Good 3" xfId="79"/>
    <cellStyle name="Heading 1 2" xfId="30"/>
    <cellStyle name="Heading 1 3" xfId="80"/>
    <cellStyle name="Heading 2 2" xfId="31"/>
    <cellStyle name="Heading 2 3" xfId="81"/>
    <cellStyle name="Heading 3 2" xfId="32"/>
    <cellStyle name="Heading 3 3" xfId="82"/>
    <cellStyle name="Heading 4 2" xfId="33"/>
    <cellStyle name="Heading 4 3" xfId="83"/>
    <cellStyle name="Hyperlink" xfId="96" builtinId="8"/>
    <cellStyle name="Input 2" xfId="34"/>
    <cellStyle name="Input 3" xfId="84"/>
    <cellStyle name="Linked Cell 2" xfId="35"/>
    <cellStyle name="Linked Cell 3" xfId="85"/>
    <cellStyle name="Neutral 2" xfId="36"/>
    <cellStyle name="Neutral 3" xfId="86"/>
    <cellStyle name="Normal" xfId="0" builtinId="0"/>
    <cellStyle name="Normal 2" xfId="45"/>
    <cellStyle name="Normal 2 2" xfId="92"/>
    <cellStyle name="Normal 3" xfId="93"/>
    <cellStyle name="Normal 4" xfId="91"/>
    <cellStyle name="Normal 4 10" xfId="49"/>
    <cellStyle name="Normal 5" xfId="50"/>
    <cellStyle name="Normal 6" xfId="95"/>
    <cellStyle name="Note 2" xfId="42"/>
    <cellStyle name="Note 2 2" xfId="47"/>
    <cellStyle name="Note 2 3" xfId="46"/>
    <cellStyle name="Note 3" xfId="37"/>
    <cellStyle name="Note 3 2" xfId="94"/>
    <cellStyle name="Note 4" xfId="44"/>
    <cellStyle name="Output 2" xfId="38"/>
    <cellStyle name="Output 3" xfId="87"/>
    <cellStyle name="Title 2" xfId="39"/>
    <cellStyle name="Title 3" xfId="88"/>
    <cellStyle name="Total 2" xfId="40"/>
    <cellStyle name="Total 3" xfId="89"/>
    <cellStyle name="Warning Text 2" xfId="41"/>
    <cellStyle name="Warning Text 3" xfId="9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3438525"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21957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workbookViewId="0">
      <selection activeCell="H4" sqref="H4"/>
    </sheetView>
  </sheetViews>
  <sheetFormatPr defaultRowHeight="12.75" x14ac:dyDescent="0.2"/>
  <cols>
    <col min="1" max="1" width="9.85546875" customWidth="1"/>
    <col min="2" max="2" width="9.85546875" style="3" customWidth="1"/>
    <col min="3" max="3" width="9.85546875" customWidth="1"/>
    <col min="4" max="4" width="11.28515625" bestFit="1" customWidth="1"/>
    <col min="5" max="5" width="9.7109375" style="1" bestFit="1" customWidth="1"/>
    <col min="6" max="6" width="9.7109375" style="4" bestFit="1" customWidth="1"/>
    <col min="7" max="7" width="11.28515625" style="4" bestFit="1" customWidth="1"/>
    <col min="8" max="8" width="10.7109375" style="2" bestFit="1" customWidth="1"/>
    <col min="9" max="10" width="11" customWidth="1"/>
  </cols>
  <sheetData>
    <row r="1" spans="1:13" ht="15.75" x14ac:dyDescent="0.25">
      <c r="A1" s="76" t="s">
        <v>0</v>
      </c>
      <c r="B1" s="76"/>
      <c r="C1" s="76"/>
      <c r="D1" s="7"/>
      <c r="E1" s="7"/>
      <c r="F1" s="7"/>
      <c r="G1" s="7"/>
      <c r="H1" s="9"/>
      <c r="I1" s="7"/>
    </row>
    <row r="2" spans="1:13" ht="15" x14ac:dyDescent="0.2">
      <c r="A2" s="4"/>
      <c r="B2" s="6"/>
      <c r="C2" s="4"/>
      <c r="D2" s="4"/>
      <c r="E2" s="4"/>
      <c r="I2" s="10"/>
    </row>
    <row r="3" spans="1:13" x14ac:dyDescent="0.2">
      <c r="A3" s="78"/>
      <c r="B3" s="78"/>
      <c r="C3" s="78"/>
      <c r="D3" s="44" t="s">
        <v>14</v>
      </c>
      <c r="E3" s="44" t="s">
        <v>15</v>
      </c>
      <c r="F3" s="44" t="s">
        <v>16</v>
      </c>
      <c r="G3" s="44" t="s">
        <v>17</v>
      </c>
      <c r="H3" s="45" t="s">
        <v>18</v>
      </c>
      <c r="I3" s="42" t="s">
        <v>5</v>
      </c>
      <c r="J3" s="42" t="s">
        <v>20</v>
      </c>
      <c r="K3" s="15"/>
      <c r="L3" s="15"/>
      <c r="M3" s="15"/>
    </row>
    <row r="4" spans="1:13" x14ac:dyDescent="0.2">
      <c r="A4" s="77" t="s">
        <v>19</v>
      </c>
      <c r="B4" s="77"/>
      <c r="C4" s="77"/>
      <c r="D4" s="41">
        <v>47</v>
      </c>
      <c r="E4" s="41">
        <v>9.1999999999999993</v>
      </c>
      <c r="F4" s="41">
        <v>18</v>
      </c>
      <c r="G4" s="41">
        <v>9.6</v>
      </c>
      <c r="H4" s="46">
        <f>'HUB DEPARTMENT'!H4</f>
        <v>10</v>
      </c>
      <c r="I4" s="43">
        <f>SUM(D4:G4)</f>
        <v>83.8</v>
      </c>
      <c r="J4" s="2">
        <f>SUM(D4:H4)</f>
        <v>93.8</v>
      </c>
      <c r="K4" s="14"/>
      <c r="L4" s="14"/>
      <c r="M4" s="14"/>
    </row>
    <row r="5" spans="1:13" x14ac:dyDescent="0.2">
      <c r="A5" s="77" t="s">
        <v>1</v>
      </c>
      <c r="B5" s="77"/>
      <c r="C5" s="77"/>
      <c r="D5" s="41">
        <v>43</v>
      </c>
      <c r="E5" s="41">
        <v>8.1999999999999993</v>
      </c>
      <c r="F5" s="41">
        <v>16.8</v>
      </c>
      <c r="G5" s="41">
        <v>8.6</v>
      </c>
      <c r="H5" s="51">
        <f>'HUB DEPARTMENT'!H5</f>
        <v>10</v>
      </c>
      <c r="I5" s="43">
        <f t="shared" ref="I5:I6" si="0">SUM(D5:G5)</f>
        <v>76.599999999999994</v>
      </c>
      <c r="J5" s="2">
        <f t="shared" ref="J5:J6" si="1">SUM(D5:H5)</f>
        <v>86.6</v>
      </c>
      <c r="K5" s="14"/>
      <c r="L5" s="14"/>
      <c r="M5" s="14"/>
    </row>
    <row r="6" spans="1:13" x14ac:dyDescent="0.2">
      <c r="A6" s="77" t="s">
        <v>2</v>
      </c>
      <c r="B6" s="77"/>
      <c r="C6" s="77"/>
      <c r="D6" s="41">
        <v>45</v>
      </c>
      <c r="E6" s="41">
        <v>8.6</v>
      </c>
      <c r="F6" s="41">
        <v>17.2</v>
      </c>
      <c r="G6" s="41">
        <v>9.1999999999999993</v>
      </c>
      <c r="H6" s="51">
        <f>'HUB DEPARTMENT'!H6</f>
        <v>10</v>
      </c>
      <c r="I6" s="43">
        <f t="shared" si="0"/>
        <v>80</v>
      </c>
      <c r="J6" s="2">
        <f t="shared" si="1"/>
        <v>90</v>
      </c>
      <c r="K6" s="14"/>
      <c r="L6" s="14"/>
      <c r="M6" s="14"/>
    </row>
    <row r="7" spans="1:13" s="5" customFormat="1" x14ac:dyDescent="0.2">
      <c r="A7" s="14"/>
      <c r="B7" s="14"/>
      <c r="C7" s="14"/>
      <c r="D7" s="14"/>
      <c r="E7" s="14"/>
      <c r="F7" s="14"/>
      <c r="G7" s="14"/>
      <c r="H7" s="14"/>
      <c r="I7" s="14"/>
      <c r="J7" s="14"/>
      <c r="K7" s="14"/>
      <c r="L7" s="14"/>
      <c r="M7" s="14"/>
    </row>
    <row r="8" spans="1:13" s="5" customFormat="1" x14ac:dyDescent="0.2">
      <c r="A8" s="14"/>
      <c r="B8" s="14"/>
      <c r="C8" s="14"/>
      <c r="D8" s="14"/>
      <c r="E8" s="14"/>
      <c r="F8" s="14"/>
      <c r="G8" s="14"/>
      <c r="H8" s="14"/>
      <c r="I8" s="14"/>
      <c r="J8" s="14"/>
      <c r="K8" s="14"/>
      <c r="L8" s="14"/>
      <c r="M8" s="14"/>
    </row>
    <row r="9" spans="1:13" x14ac:dyDescent="0.2">
      <c r="A9" s="14"/>
      <c r="B9" s="14"/>
      <c r="C9" s="14"/>
      <c r="D9" s="14"/>
      <c r="E9" s="14"/>
      <c r="F9" s="14"/>
      <c r="G9" s="14"/>
      <c r="H9" s="14"/>
      <c r="I9" s="14"/>
      <c r="J9" s="14"/>
      <c r="K9" s="14"/>
      <c r="L9" s="14"/>
      <c r="M9" s="14"/>
    </row>
    <row r="10" spans="1:13" x14ac:dyDescent="0.2">
      <c r="A10" s="14"/>
      <c r="B10" s="14"/>
      <c r="C10" s="14"/>
      <c r="D10" s="14"/>
      <c r="E10" s="14"/>
      <c r="F10" s="14"/>
      <c r="G10" s="14"/>
      <c r="H10" s="14"/>
      <c r="I10" s="14"/>
      <c r="J10" s="14"/>
      <c r="K10" s="14"/>
      <c r="L10" s="14"/>
      <c r="M10" s="14"/>
    </row>
    <row r="11" spans="1:13" x14ac:dyDescent="0.2">
      <c r="A11" s="14"/>
      <c r="B11" s="14"/>
      <c r="C11" s="14"/>
      <c r="D11" s="14"/>
      <c r="E11" s="14"/>
      <c r="F11" s="14"/>
      <c r="G11" s="14"/>
      <c r="H11" s="14"/>
      <c r="I11" s="14"/>
      <c r="J11" s="14"/>
      <c r="K11" s="14"/>
      <c r="L11" s="14"/>
      <c r="M11" s="14"/>
    </row>
    <row r="12" spans="1:13" x14ac:dyDescent="0.2">
      <c r="A12" s="14"/>
      <c r="B12" s="14"/>
      <c r="C12" s="14"/>
      <c r="D12" s="14"/>
      <c r="E12" s="14"/>
      <c r="F12" s="14"/>
      <c r="G12" s="14"/>
      <c r="H12" s="14"/>
      <c r="I12" s="14"/>
      <c r="J12" s="14"/>
      <c r="K12" s="14"/>
      <c r="L12" s="14"/>
      <c r="M12" s="14"/>
    </row>
    <row r="13" spans="1:13" x14ac:dyDescent="0.2">
      <c r="A13" s="14"/>
      <c r="B13" s="14"/>
      <c r="C13" s="14"/>
      <c r="D13" s="14"/>
      <c r="E13" s="14"/>
      <c r="F13" s="14"/>
      <c r="G13" s="14"/>
      <c r="H13" s="14"/>
      <c r="I13" s="14"/>
      <c r="J13" s="14"/>
      <c r="K13" s="14"/>
      <c r="L13" s="14"/>
      <c r="M13" s="14"/>
    </row>
    <row r="14" spans="1:13" x14ac:dyDescent="0.2">
      <c r="A14" s="14"/>
      <c r="B14" s="14"/>
      <c r="C14" s="14"/>
      <c r="D14" s="14"/>
      <c r="E14" s="14"/>
      <c r="F14" s="14"/>
      <c r="G14" s="14"/>
      <c r="H14" s="14"/>
      <c r="I14" s="14"/>
      <c r="J14" s="14"/>
      <c r="K14" s="14"/>
      <c r="L14" s="14"/>
      <c r="M14" s="14"/>
    </row>
    <row r="15" spans="1:13" x14ac:dyDescent="0.2">
      <c r="A15" s="14"/>
      <c r="B15" s="14"/>
      <c r="C15" s="14"/>
      <c r="D15" s="14"/>
      <c r="E15" s="14"/>
      <c r="F15" s="14"/>
      <c r="G15" s="14"/>
      <c r="H15" s="14"/>
      <c r="I15" s="14"/>
      <c r="J15" s="14"/>
      <c r="K15" s="14"/>
      <c r="L15" s="14"/>
      <c r="M15" s="14"/>
    </row>
    <row r="16" spans="1:13" x14ac:dyDescent="0.2">
      <c r="A16" s="14"/>
      <c r="B16" s="14"/>
      <c r="C16" s="14"/>
      <c r="D16" s="14"/>
      <c r="E16" s="14"/>
      <c r="F16" s="14"/>
      <c r="G16" s="14"/>
      <c r="H16" s="14"/>
      <c r="I16" s="14"/>
      <c r="J16" s="14"/>
      <c r="K16" s="14"/>
      <c r="L16" s="14"/>
      <c r="M16" s="14"/>
    </row>
    <row r="17" spans="1:13" x14ac:dyDescent="0.2">
      <c r="A17" s="14"/>
      <c r="B17" s="14"/>
      <c r="C17" s="14"/>
      <c r="D17" s="14"/>
      <c r="E17" s="14"/>
      <c r="F17" s="14"/>
      <c r="G17" s="14"/>
      <c r="H17" s="14"/>
      <c r="I17" s="14"/>
      <c r="J17" s="14"/>
      <c r="K17" s="14"/>
      <c r="L17" s="14"/>
      <c r="M17" s="14"/>
    </row>
    <row r="18" spans="1:13" x14ac:dyDescent="0.2">
      <c r="A18" s="14"/>
      <c r="B18" s="14"/>
      <c r="C18" s="14"/>
      <c r="D18" s="14"/>
      <c r="E18" s="14"/>
      <c r="F18" s="14"/>
      <c r="G18" s="14"/>
      <c r="H18" s="14"/>
      <c r="I18" s="14"/>
      <c r="J18" s="14"/>
      <c r="K18" s="14"/>
      <c r="L18" s="14"/>
      <c r="M18" s="14"/>
    </row>
  </sheetData>
  <mergeCells count="5">
    <mergeCell ref="A1:C1"/>
    <mergeCell ref="A6:C6"/>
    <mergeCell ref="A3:C3"/>
    <mergeCell ref="A4:C4"/>
    <mergeCell ref="A5:C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H3" sqref="H3"/>
    </sheetView>
  </sheetViews>
  <sheetFormatPr defaultRowHeight="12.75" x14ac:dyDescent="0.2"/>
  <cols>
    <col min="1" max="1" width="10.28515625" customWidth="1"/>
    <col min="2" max="2" width="10.28515625" style="2" customWidth="1"/>
    <col min="3" max="3" width="10.28515625" customWidth="1"/>
    <col min="4" max="4" width="11.28515625" bestFit="1" customWidth="1"/>
    <col min="5" max="6" width="9.7109375" bestFit="1" customWidth="1"/>
    <col min="7" max="7" width="11.28515625" bestFit="1" customWidth="1"/>
    <col min="8" max="8" width="10.7109375" style="2" bestFit="1" customWidth="1"/>
    <col min="9" max="9" width="9.85546875" bestFit="1" customWidth="1"/>
    <col min="10" max="10" width="9.5703125" bestFit="1" customWidth="1"/>
  </cols>
  <sheetData>
    <row r="1" spans="1:16" ht="15.75" x14ac:dyDescent="0.25">
      <c r="A1" s="76" t="s">
        <v>0</v>
      </c>
      <c r="B1" s="76"/>
      <c r="C1" s="76"/>
      <c r="D1" s="17"/>
      <c r="E1" s="17"/>
      <c r="F1" s="17"/>
      <c r="G1" s="17"/>
      <c r="H1" s="9"/>
      <c r="I1" s="17"/>
      <c r="J1" s="14"/>
      <c r="K1" s="14"/>
      <c r="L1" s="14"/>
      <c r="M1" s="14"/>
      <c r="N1" s="14"/>
      <c r="O1" s="14"/>
      <c r="P1" s="14"/>
    </row>
    <row r="2" spans="1:16" ht="12.75" customHeight="1" x14ac:dyDescent="0.2">
      <c r="A2" s="14"/>
      <c r="B2" s="8"/>
      <c r="C2" s="14"/>
      <c r="D2" s="14"/>
      <c r="E2" s="14"/>
      <c r="F2" s="14"/>
      <c r="G2" s="14"/>
      <c r="I2" s="10"/>
      <c r="J2" s="14"/>
      <c r="K2" s="14"/>
      <c r="L2" s="14"/>
      <c r="M2" s="14"/>
      <c r="N2" s="14"/>
      <c r="O2" s="14"/>
      <c r="P2" s="14"/>
    </row>
    <row r="3" spans="1:16" x14ac:dyDescent="0.2">
      <c r="A3" s="78"/>
      <c r="B3" s="78"/>
      <c r="C3" s="78"/>
      <c r="D3" s="44" t="s">
        <v>14</v>
      </c>
      <c r="E3" s="44" t="s">
        <v>15</v>
      </c>
      <c r="F3" s="44" t="s">
        <v>16</v>
      </c>
      <c r="G3" s="44" t="s">
        <v>17</v>
      </c>
      <c r="H3" s="45" t="s">
        <v>18</v>
      </c>
      <c r="I3" s="42" t="s">
        <v>5</v>
      </c>
      <c r="J3" s="42" t="s">
        <v>20</v>
      </c>
      <c r="K3" s="15"/>
      <c r="L3" s="15"/>
      <c r="M3" s="15"/>
      <c r="N3" s="14"/>
      <c r="O3" s="14"/>
      <c r="P3" s="14"/>
    </row>
    <row r="4" spans="1:16" x14ac:dyDescent="0.2">
      <c r="A4" s="77" t="s">
        <v>19</v>
      </c>
      <c r="B4" s="77"/>
      <c r="C4" s="77"/>
      <c r="D4" s="47">
        <v>50</v>
      </c>
      <c r="E4" s="47">
        <v>10</v>
      </c>
      <c r="F4" s="47">
        <v>20</v>
      </c>
      <c r="G4" s="47">
        <v>10</v>
      </c>
      <c r="H4" s="51">
        <f>'HUB DEPARTMENT'!H4</f>
        <v>10</v>
      </c>
      <c r="I4" s="43">
        <f>SUM(D4:G4)</f>
        <v>90</v>
      </c>
      <c r="J4" s="2">
        <f>SUM(D4:H4)</f>
        <v>100</v>
      </c>
      <c r="K4" s="14"/>
      <c r="L4" s="14"/>
      <c r="M4" s="14"/>
      <c r="N4" s="14"/>
      <c r="O4" s="14"/>
      <c r="P4" s="14"/>
    </row>
    <row r="5" spans="1:16" x14ac:dyDescent="0.2">
      <c r="A5" s="77" t="s">
        <v>1</v>
      </c>
      <c r="B5" s="77"/>
      <c r="C5" s="77"/>
      <c r="D5" s="47">
        <v>35</v>
      </c>
      <c r="E5" s="47">
        <v>6</v>
      </c>
      <c r="F5" s="47">
        <v>12</v>
      </c>
      <c r="G5" s="47">
        <v>6</v>
      </c>
      <c r="H5" s="51">
        <f>'HUB DEPARTMENT'!H5</f>
        <v>10</v>
      </c>
      <c r="I5" s="43">
        <f t="shared" ref="I5:I6" si="0">SUM(D5:G5)</f>
        <v>59</v>
      </c>
      <c r="J5" s="2">
        <f t="shared" ref="J5:J6" si="1">SUM(D5:H5)</f>
        <v>69</v>
      </c>
      <c r="K5" s="14"/>
      <c r="L5" s="14"/>
      <c r="M5" s="14"/>
      <c r="N5" s="14"/>
      <c r="O5" s="14"/>
      <c r="P5" s="14"/>
    </row>
    <row r="6" spans="1:16" x14ac:dyDescent="0.2">
      <c r="A6" s="77" t="s">
        <v>2</v>
      </c>
      <c r="B6" s="77"/>
      <c r="C6" s="77"/>
      <c r="D6" s="47">
        <v>50</v>
      </c>
      <c r="E6" s="47">
        <v>10</v>
      </c>
      <c r="F6" s="47">
        <v>18</v>
      </c>
      <c r="G6" s="47">
        <v>8</v>
      </c>
      <c r="H6" s="51">
        <f>'HUB DEPARTMENT'!H6</f>
        <v>10</v>
      </c>
      <c r="I6" s="43">
        <f t="shared" si="0"/>
        <v>86</v>
      </c>
      <c r="J6" s="2">
        <f t="shared" si="1"/>
        <v>96</v>
      </c>
      <c r="K6" s="14"/>
      <c r="L6" s="14"/>
      <c r="M6" s="14"/>
      <c r="N6" s="14"/>
      <c r="O6" s="14"/>
      <c r="P6" s="14"/>
    </row>
    <row r="7" spans="1:16" x14ac:dyDescent="0.2">
      <c r="A7" s="14"/>
      <c r="B7" s="14"/>
      <c r="C7" s="14"/>
      <c r="D7" s="14"/>
      <c r="E7" s="14"/>
      <c r="F7" s="14"/>
      <c r="G7" s="14"/>
      <c r="H7" s="14"/>
      <c r="I7" s="14"/>
      <c r="J7" s="14"/>
      <c r="K7" s="14"/>
      <c r="L7" s="14"/>
      <c r="M7" s="14"/>
      <c r="N7" s="16"/>
      <c r="O7" s="16"/>
      <c r="P7" s="14"/>
    </row>
    <row r="8" spans="1:16" x14ac:dyDescent="0.2">
      <c r="A8" s="14"/>
      <c r="B8" s="14"/>
      <c r="C8" s="14"/>
      <c r="D8" s="14"/>
      <c r="E8" s="14"/>
      <c r="F8" s="14"/>
      <c r="G8" s="14"/>
      <c r="H8" s="14"/>
      <c r="I8" s="14"/>
      <c r="J8" s="14"/>
      <c r="K8" s="14"/>
      <c r="L8" s="14"/>
      <c r="M8" s="14"/>
      <c r="N8" s="16"/>
      <c r="O8" s="16"/>
      <c r="P8" s="16"/>
    </row>
    <row r="9" spans="1:16" x14ac:dyDescent="0.2">
      <c r="A9" s="14"/>
      <c r="B9" s="14"/>
      <c r="C9" s="14"/>
      <c r="D9" s="14"/>
      <c r="E9" s="14"/>
      <c r="F9" s="14"/>
      <c r="G9" s="14"/>
      <c r="H9" s="14"/>
      <c r="I9" s="14"/>
      <c r="J9" s="14"/>
      <c r="K9" s="14"/>
      <c r="L9" s="14"/>
      <c r="M9" s="14"/>
      <c r="N9" s="14"/>
      <c r="O9" s="14"/>
      <c r="P9" s="16"/>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8"/>
      <c r="C20" s="14"/>
      <c r="D20" s="14"/>
      <c r="E20" s="14"/>
      <c r="F20" s="14"/>
      <c r="G20" s="14"/>
      <c r="I20" s="14"/>
      <c r="J20" s="14"/>
      <c r="K20" s="14"/>
      <c r="L20" s="14"/>
      <c r="M20" s="14"/>
      <c r="N20" s="14"/>
      <c r="O20" s="14"/>
      <c r="P20" s="14"/>
    </row>
  </sheetData>
  <mergeCells count="5">
    <mergeCell ref="A1:C1"/>
    <mergeCell ref="A3:C3"/>
    <mergeCell ref="A4:C4"/>
    <mergeCell ref="A5:C5"/>
    <mergeCell ref="A6:C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activeCell="H4" sqref="H4:H6"/>
    </sheetView>
  </sheetViews>
  <sheetFormatPr defaultRowHeight="12.75" x14ac:dyDescent="0.2"/>
  <cols>
    <col min="1" max="1" width="10.28515625" customWidth="1"/>
    <col min="2" max="2" width="10.28515625" style="2" customWidth="1"/>
    <col min="3" max="3" width="10.28515625" customWidth="1"/>
    <col min="4" max="4" width="11.28515625" bestFit="1" customWidth="1"/>
    <col min="5" max="6" width="9.7109375" bestFit="1" customWidth="1"/>
    <col min="7" max="7" width="11.28515625" bestFit="1" customWidth="1"/>
    <col min="8" max="8" width="10.7109375" style="2" bestFit="1" customWidth="1"/>
    <col min="9" max="9" width="9.85546875" bestFit="1" customWidth="1"/>
    <col min="10" max="10" width="9.5703125" bestFit="1" customWidth="1"/>
  </cols>
  <sheetData>
    <row r="1" spans="1:16" ht="15.75" x14ac:dyDescent="0.25">
      <c r="A1" s="76" t="s">
        <v>0</v>
      </c>
      <c r="B1" s="76"/>
      <c r="C1" s="76"/>
      <c r="D1" s="17"/>
      <c r="E1" s="17"/>
      <c r="F1" s="17"/>
      <c r="G1" s="17"/>
      <c r="H1" s="9"/>
      <c r="I1" s="17"/>
      <c r="J1" s="14"/>
      <c r="K1" s="14"/>
      <c r="L1" s="14"/>
      <c r="M1" s="14"/>
      <c r="N1" s="14"/>
      <c r="O1" s="14"/>
      <c r="P1" s="14"/>
    </row>
    <row r="2" spans="1:16" ht="12.75" customHeight="1" x14ac:dyDescent="0.2">
      <c r="A2" s="14"/>
      <c r="B2" s="8"/>
      <c r="C2" s="14"/>
      <c r="D2" s="14"/>
      <c r="E2" s="14"/>
      <c r="F2" s="14"/>
      <c r="G2" s="14"/>
      <c r="I2" s="10"/>
      <c r="J2" s="14"/>
      <c r="K2" s="14"/>
      <c r="L2" s="14"/>
      <c r="M2" s="14"/>
      <c r="N2" s="14"/>
      <c r="O2" s="14"/>
      <c r="P2" s="14"/>
    </row>
    <row r="3" spans="1:16" x14ac:dyDescent="0.2">
      <c r="A3" s="78"/>
      <c r="B3" s="78"/>
      <c r="C3" s="78"/>
      <c r="D3" s="44" t="s">
        <v>14</v>
      </c>
      <c r="E3" s="44" t="s">
        <v>15</v>
      </c>
      <c r="F3" s="44" t="s">
        <v>16</v>
      </c>
      <c r="G3" s="44" t="s">
        <v>17</v>
      </c>
      <c r="H3" s="45" t="s">
        <v>18</v>
      </c>
      <c r="I3" s="42" t="s">
        <v>5</v>
      </c>
      <c r="J3" s="42" t="s">
        <v>20</v>
      </c>
      <c r="K3" s="15"/>
      <c r="L3" s="15"/>
      <c r="M3" s="15"/>
      <c r="N3" s="15"/>
      <c r="O3" s="15"/>
      <c r="P3" s="14"/>
    </row>
    <row r="4" spans="1:16" x14ac:dyDescent="0.2">
      <c r="A4" s="77" t="s">
        <v>19</v>
      </c>
      <c r="B4" s="77"/>
      <c r="C4" s="77"/>
      <c r="D4" s="48">
        <v>45</v>
      </c>
      <c r="E4" s="48">
        <v>9</v>
      </c>
      <c r="F4" s="48">
        <v>16</v>
      </c>
      <c r="G4" s="48">
        <v>10</v>
      </c>
      <c r="H4" s="51">
        <f>'HUB DEPARTMENT'!H4</f>
        <v>10</v>
      </c>
      <c r="I4" s="43">
        <f>SUM(D4:G4)</f>
        <v>80</v>
      </c>
      <c r="J4" s="2">
        <f>SUM(D4:H4)</f>
        <v>90</v>
      </c>
      <c r="K4" s="14"/>
      <c r="L4" s="14"/>
      <c r="M4" s="14"/>
      <c r="N4" s="14"/>
      <c r="O4" s="14"/>
      <c r="P4" s="14"/>
    </row>
    <row r="5" spans="1:16" x14ac:dyDescent="0.2">
      <c r="A5" s="77" t="s">
        <v>1</v>
      </c>
      <c r="B5" s="77"/>
      <c r="C5" s="77"/>
      <c r="D5" s="48">
        <v>40</v>
      </c>
      <c r="E5" s="48">
        <v>8</v>
      </c>
      <c r="F5" s="48">
        <v>16</v>
      </c>
      <c r="G5" s="48">
        <v>8</v>
      </c>
      <c r="H5" s="51">
        <f>'HUB DEPARTMENT'!H5</f>
        <v>10</v>
      </c>
      <c r="I5" s="43">
        <f t="shared" ref="I5:I6" si="0">SUM(D5:G5)</f>
        <v>72</v>
      </c>
      <c r="J5" s="2">
        <f t="shared" ref="J5:J6" si="1">SUM(D5:H5)</f>
        <v>82</v>
      </c>
      <c r="K5" s="14"/>
      <c r="L5" s="14"/>
      <c r="M5" s="14"/>
      <c r="N5" s="14"/>
      <c r="O5" s="14"/>
      <c r="P5" s="14"/>
    </row>
    <row r="6" spans="1:16" x14ac:dyDescent="0.2">
      <c r="A6" s="77" t="s">
        <v>2</v>
      </c>
      <c r="B6" s="77"/>
      <c r="C6" s="77"/>
      <c r="D6" s="48">
        <v>45</v>
      </c>
      <c r="E6" s="48">
        <v>8.6</v>
      </c>
      <c r="F6" s="48">
        <v>16</v>
      </c>
      <c r="G6" s="48">
        <v>8</v>
      </c>
      <c r="H6" s="51">
        <f>'HUB DEPARTMENT'!H6</f>
        <v>10</v>
      </c>
      <c r="I6" s="43">
        <f t="shared" si="0"/>
        <v>77.599999999999994</v>
      </c>
      <c r="J6" s="2">
        <f t="shared" si="1"/>
        <v>87.6</v>
      </c>
      <c r="K6" s="14"/>
      <c r="L6" s="14"/>
      <c r="M6" s="14"/>
      <c r="N6" s="14"/>
      <c r="O6" s="14"/>
      <c r="P6" s="14"/>
    </row>
    <row r="7" spans="1:16" x14ac:dyDescent="0.2">
      <c r="A7" s="14"/>
      <c r="B7" s="14"/>
      <c r="C7" s="14"/>
      <c r="D7" s="14"/>
      <c r="E7" s="14"/>
      <c r="F7" s="14"/>
      <c r="G7" s="14"/>
      <c r="H7" s="14"/>
      <c r="I7" s="14"/>
      <c r="J7" s="14"/>
      <c r="K7" s="14"/>
      <c r="L7" s="14"/>
      <c r="M7" s="14"/>
      <c r="N7" s="14"/>
      <c r="O7" s="14"/>
      <c r="P7" s="14"/>
    </row>
    <row r="8" spans="1:16" x14ac:dyDescent="0.2">
      <c r="A8" s="14"/>
      <c r="B8" s="14"/>
      <c r="C8" s="14"/>
      <c r="D8" s="14"/>
      <c r="E8" s="14"/>
      <c r="F8" s="14"/>
      <c r="G8" s="14"/>
      <c r="H8" s="14"/>
      <c r="I8" s="14"/>
      <c r="J8" s="14"/>
      <c r="K8" s="14"/>
      <c r="L8" s="14"/>
      <c r="M8" s="14"/>
      <c r="N8" s="14"/>
      <c r="O8" s="14"/>
      <c r="P8" s="16"/>
    </row>
    <row r="9" spans="1:16" x14ac:dyDescent="0.2">
      <c r="A9" s="14"/>
      <c r="B9" s="14"/>
      <c r="C9" s="14"/>
      <c r="D9" s="14"/>
      <c r="E9" s="14"/>
      <c r="F9" s="14"/>
      <c r="G9" s="14"/>
      <c r="H9" s="14"/>
      <c r="I9" s="14"/>
      <c r="J9" s="14"/>
      <c r="K9" s="14"/>
      <c r="L9" s="14"/>
      <c r="M9" s="14"/>
      <c r="N9" s="14"/>
      <c r="O9" s="14"/>
      <c r="P9" s="16"/>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8"/>
      <c r="C20" s="14"/>
      <c r="D20" s="14"/>
      <c r="E20" s="14"/>
      <c r="F20" s="14"/>
      <c r="G20" s="14"/>
      <c r="I20" s="14"/>
      <c r="J20" s="14"/>
      <c r="K20" s="14"/>
      <c r="L20" s="14"/>
      <c r="M20" s="14"/>
      <c r="N20" s="14"/>
      <c r="O20" s="14"/>
      <c r="P20" s="14"/>
    </row>
    <row r="21" spans="1:16" x14ac:dyDescent="0.2">
      <c r="A21" s="14"/>
      <c r="C21" s="14"/>
      <c r="D21" s="14"/>
      <c r="E21" s="14"/>
      <c r="F21" s="14"/>
      <c r="G21" s="14"/>
      <c r="I21" s="14"/>
      <c r="J21" s="14"/>
      <c r="K21" s="14"/>
      <c r="L21" s="14"/>
    </row>
  </sheetData>
  <mergeCells count="5">
    <mergeCell ref="A1:C1"/>
    <mergeCell ref="A3:C3"/>
    <mergeCell ref="A4:C4"/>
    <mergeCell ref="A5:C5"/>
    <mergeCell ref="A6:C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H21" sqref="H21"/>
    </sheetView>
  </sheetViews>
  <sheetFormatPr defaultRowHeight="12.75" x14ac:dyDescent="0.2"/>
  <cols>
    <col min="1" max="1" width="10.28515625" customWidth="1"/>
    <col min="2" max="2" width="10.28515625" style="2" customWidth="1"/>
    <col min="3" max="3" width="10.28515625" customWidth="1"/>
    <col min="4" max="4" width="11.28515625" bestFit="1" customWidth="1"/>
    <col min="5" max="6" width="9.7109375" bestFit="1" customWidth="1"/>
    <col min="7" max="7" width="11.28515625" bestFit="1" customWidth="1"/>
    <col min="8" max="8" width="10.7109375" style="2" bestFit="1" customWidth="1"/>
    <col min="9" max="9" width="9.85546875" bestFit="1" customWidth="1"/>
    <col min="10" max="10" width="9.5703125" bestFit="1" customWidth="1"/>
  </cols>
  <sheetData>
    <row r="1" spans="1:16" ht="15.75" x14ac:dyDescent="0.25">
      <c r="A1" s="76" t="s">
        <v>0</v>
      </c>
      <c r="B1" s="76"/>
      <c r="C1" s="76"/>
      <c r="D1" s="17"/>
      <c r="E1" s="17"/>
      <c r="F1" s="17"/>
      <c r="G1" s="17"/>
      <c r="H1" s="9"/>
      <c r="I1" s="17"/>
      <c r="J1" s="14"/>
      <c r="K1" s="14"/>
      <c r="L1" s="14"/>
      <c r="M1" s="14"/>
      <c r="N1" s="14"/>
      <c r="O1" s="14"/>
      <c r="P1" s="14"/>
    </row>
    <row r="2" spans="1:16" ht="12.75" customHeight="1" x14ac:dyDescent="0.2">
      <c r="A2" s="14"/>
      <c r="B2" s="8"/>
      <c r="C2" s="14"/>
      <c r="D2" s="14"/>
      <c r="E2" s="14"/>
      <c r="F2" s="14"/>
      <c r="G2" s="14"/>
      <c r="I2" s="10"/>
      <c r="J2" s="14"/>
      <c r="K2" s="14"/>
      <c r="L2" s="14"/>
      <c r="M2" s="14"/>
      <c r="N2" s="14"/>
      <c r="O2" s="14"/>
      <c r="P2" s="14"/>
    </row>
    <row r="3" spans="1:16" x14ac:dyDescent="0.2">
      <c r="A3" s="78"/>
      <c r="B3" s="78"/>
      <c r="C3" s="78"/>
      <c r="D3" s="44" t="s">
        <v>14</v>
      </c>
      <c r="E3" s="44" t="s">
        <v>15</v>
      </c>
      <c r="F3" s="44" t="s">
        <v>16</v>
      </c>
      <c r="G3" s="44" t="s">
        <v>17</v>
      </c>
      <c r="H3" s="45" t="s">
        <v>18</v>
      </c>
      <c r="I3" s="42" t="s">
        <v>5</v>
      </c>
      <c r="J3" s="42" t="s">
        <v>20</v>
      </c>
      <c r="K3" s="15"/>
      <c r="L3" s="15"/>
      <c r="M3" s="15"/>
      <c r="N3" s="15"/>
      <c r="O3" s="15"/>
      <c r="P3" s="14"/>
    </row>
    <row r="4" spans="1:16" x14ac:dyDescent="0.2">
      <c r="A4" s="77" t="s">
        <v>19</v>
      </c>
      <c r="B4" s="77"/>
      <c r="C4" s="77"/>
      <c r="D4" s="49">
        <v>50</v>
      </c>
      <c r="E4" s="49">
        <v>10</v>
      </c>
      <c r="F4" s="49">
        <v>19.2</v>
      </c>
      <c r="G4" s="49">
        <v>10</v>
      </c>
      <c r="H4" s="51">
        <f>'HUB DEPARTMENT'!H4</f>
        <v>10</v>
      </c>
      <c r="I4" s="43">
        <f>SUM(D4:G4)</f>
        <v>89.2</v>
      </c>
      <c r="J4" s="2">
        <f>SUM(D4:H4)</f>
        <v>99.2</v>
      </c>
      <c r="K4" s="14"/>
      <c r="L4" s="14"/>
      <c r="M4" s="14"/>
      <c r="N4" s="14"/>
      <c r="O4" s="14"/>
      <c r="P4" s="14"/>
    </row>
    <row r="5" spans="1:16" x14ac:dyDescent="0.2">
      <c r="A5" s="77" t="s">
        <v>1</v>
      </c>
      <c r="B5" s="77"/>
      <c r="C5" s="77"/>
      <c r="D5" s="49">
        <v>40</v>
      </c>
      <c r="E5" s="49">
        <v>7</v>
      </c>
      <c r="F5" s="49">
        <v>15.2</v>
      </c>
      <c r="G5" s="49">
        <v>7</v>
      </c>
      <c r="H5" s="51">
        <f>'HUB DEPARTMENT'!H5</f>
        <v>10</v>
      </c>
      <c r="I5" s="43">
        <f t="shared" ref="I5:I6" si="0">SUM(D5:G5)</f>
        <v>69.2</v>
      </c>
      <c r="J5" s="2">
        <f t="shared" ref="J5:J6" si="1">SUM(D5:H5)</f>
        <v>79.2</v>
      </c>
      <c r="K5" s="14"/>
      <c r="L5" s="14"/>
      <c r="M5" s="14"/>
      <c r="N5" s="14"/>
      <c r="O5" s="14"/>
      <c r="P5" s="14"/>
    </row>
    <row r="6" spans="1:16" x14ac:dyDescent="0.2">
      <c r="A6" s="77" t="s">
        <v>2</v>
      </c>
      <c r="B6" s="77"/>
      <c r="C6" s="77"/>
      <c r="D6" s="49">
        <v>43</v>
      </c>
      <c r="E6" s="49">
        <v>8</v>
      </c>
      <c r="F6" s="49">
        <v>15.2</v>
      </c>
      <c r="G6" s="49">
        <v>8.4</v>
      </c>
      <c r="H6" s="51">
        <f>'HUB DEPARTMENT'!H6</f>
        <v>10</v>
      </c>
      <c r="I6" s="43">
        <f t="shared" si="0"/>
        <v>74.600000000000009</v>
      </c>
      <c r="J6" s="2">
        <f t="shared" si="1"/>
        <v>84.600000000000009</v>
      </c>
      <c r="K6" s="14"/>
      <c r="L6" s="14"/>
      <c r="M6" s="14"/>
      <c r="N6" s="14"/>
      <c r="O6" s="14"/>
      <c r="P6" s="14"/>
    </row>
    <row r="7" spans="1:16" x14ac:dyDescent="0.2">
      <c r="A7" s="14"/>
      <c r="B7" s="14"/>
      <c r="C7" s="14"/>
      <c r="D7" s="14"/>
      <c r="E7" s="14"/>
      <c r="F7" s="14"/>
      <c r="G7" s="14"/>
      <c r="H7" s="14"/>
      <c r="I7" s="14"/>
      <c r="J7" s="14"/>
      <c r="K7" s="14"/>
      <c r="L7" s="14"/>
      <c r="M7" s="14"/>
      <c r="N7" s="14"/>
      <c r="O7" s="14"/>
      <c r="P7" s="14"/>
    </row>
    <row r="8" spans="1:16" x14ac:dyDescent="0.2">
      <c r="A8" s="14"/>
      <c r="B8" s="14"/>
      <c r="C8" s="14"/>
      <c r="D8" s="14"/>
      <c r="E8" s="14"/>
      <c r="F8" s="14"/>
      <c r="G8" s="14"/>
      <c r="H8" s="14"/>
      <c r="I8" s="14"/>
      <c r="J8" s="14"/>
      <c r="K8" s="14"/>
      <c r="L8" s="14"/>
      <c r="M8" s="14"/>
      <c r="N8" s="14"/>
      <c r="O8" s="14"/>
      <c r="P8" s="16"/>
    </row>
    <row r="9" spans="1:16" x14ac:dyDescent="0.2">
      <c r="A9" s="14"/>
      <c r="B9" s="14"/>
      <c r="C9" s="14"/>
      <c r="D9" s="14"/>
      <c r="E9" s="14"/>
      <c r="F9" s="14"/>
      <c r="G9" s="14"/>
      <c r="H9" s="14"/>
      <c r="I9" s="14"/>
      <c r="J9" s="14"/>
      <c r="K9" s="14"/>
      <c r="L9" s="14"/>
      <c r="M9" s="14"/>
      <c r="N9" s="14"/>
      <c r="O9" s="14"/>
      <c r="P9" s="16"/>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8"/>
      <c r="C20" s="14"/>
      <c r="D20" s="14"/>
      <c r="E20" s="14"/>
      <c r="F20" s="14"/>
      <c r="G20" s="14"/>
      <c r="I20" s="14"/>
      <c r="J20" s="14"/>
      <c r="K20" s="14"/>
      <c r="L20" s="14"/>
      <c r="M20" s="14"/>
      <c r="N20" s="14"/>
      <c r="O20" s="14"/>
      <c r="P20" s="14"/>
    </row>
  </sheetData>
  <mergeCells count="5">
    <mergeCell ref="A1:C1"/>
    <mergeCell ref="A3:C3"/>
    <mergeCell ref="A4:C4"/>
    <mergeCell ref="A5:C5"/>
    <mergeCell ref="A6:C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2"/>
  <sheetViews>
    <sheetView workbookViewId="0">
      <selection activeCell="D4" sqref="D4:G6"/>
    </sheetView>
  </sheetViews>
  <sheetFormatPr defaultRowHeight="12.75" x14ac:dyDescent="0.2"/>
  <cols>
    <col min="1" max="1" width="11.140625" customWidth="1"/>
    <col min="2" max="2" width="11.140625" style="2" customWidth="1"/>
    <col min="3" max="3" width="11.140625" customWidth="1"/>
    <col min="4" max="4" width="11.28515625" bestFit="1" customWidth="1"/>
    <col min="5" max="6" width="9.7109375" bestFit="1" customWidth="1"/>
    <col min="7" max="7" width="11.28515625" bestFit="1" customWidth="1"/>
    <col min="8" max="8" width="10.7109375" style="2" bestFit="1" customWidth="1"/>
    <col min="9" max="9" width="9.85546875" bestFit="1" customWidth="1"/>
    <col min="10" max="10" width="9.5703125" bestFit="1" customWidth="1"/>
  </cols>
  <sheetData>
    <row r="1" spans="1:16" ht="15.75" x14ac:dyDescent="0.25">
      <c r="A1" s="76" t="s">
        <v>0</v>
      </c>
      <c r="B1" s="76"/>
      <c r="C1" s="76"/>
      <c r="D1" s="17"/>
      <c r="E1" s="17"/>
      <c r="F1" s="17"/>
      <c r="G1" s="17"/>
      <c r="H1" s="9"/>
      <c r="I1" s="17"/>
      <c r="J1" s="14"/>
      <c r="K1" s="14"/>
      <c r="L1" s="14"/>
      <c r="M1" s="14"/>
      <c r="N1" s="14"/>
      <c r="O1" s="14"/>
      <c r="P1" s="14"/>
    </row>
    <row r="2" spans="1:16" ht="15" x14ac:dyDescent="0.2">
      <c r="A2" s="14"/>
      <c r="B2" s="8"/>
      <c r="C2" s="14"/>
      <c r="D2" s="14"/>
      <c r="E2" s="14"/>
      <c r="F2" s="14"/>
      <c r="G2" s="14"/>
      <c r="I2" s="10"/>
      <c r="J2" s="14"/>
      <c r="K2" s="14"/>
      <c r="L2" s="14"/>
      <c r="M2" s="14"/>
      <c r="N2" s="14"/>
      <c r="O2" s="14"/>
      <c r="P2" s="14"/>
    </row>
    <row r="3" spans="1:16" x14ac:dyDescent="0.2">
      <c r="A3" s="78"/>
      <c r="B3" s="78"/>
      <c r="C3" s="78"/>
      <c r="D3" s="44" t="s">
        <v>14</v>
      </c>
      <c r="E3" s="44" t="s">
        <v>15</v>
      </c>
      <c r="F3" s="44" t="s">
        <v>16</v>
      </c>
      <c r="G3" s="44" t="s">
        <v>17</v>
      </c>
      <c r="H3" s="45" t="s">
        <v>18</v>
      </c>
      <c r="I3" s="42" t="s">
        <v>5</v>
      </c>
      <c r="J3" s="42" t="s">
        <v>20</v>
      </c>
      <c r="K3" s="15"/>
      <c r="L3" s="15"/>
      <c r="M3" s="15"/>
      <c r="N3" s="15"/>
      <c r="O3" s="15"/>
      <c r="P3" s="14"/>
    </row>
    <row r="4" spans="1:16" x14ac:dyDescent="0.2">
      <c r="A4" s="77" t="s">
        <v>19</v>
      </c>
      <c r="B4" s="77"/>
      <c r="C4" s="77"/>
      <c r="D4" s="52">
        <v>50</v>
      </c>
      <c r="E4" s="52">
        <v>9</v>
      </c>
      <c r="F4" s="52">
        <v>18</v>
      </c>
      <c r="G4" s="52">
        <v>9</v>
      </c>
      <c r="H4" s="51">
        <f>'HUB DEPARTMENT'!H4</f>
        <v>10</v>
      </c>
      <c r="I4" s="43">
        <f>SUM(D4:G4)</f>
        <v>86</v>
      </c>
      <c r="J4" s="2">
        <f>SUM(D4:H4)</f>
        <v>96</v>
      </c>
      <c r="K4" s="14"/>
      <c r="L4" s="14"/>
      <c r="M4" s="14"/>
      <c r="N4" s="14"/>
      <c r="O4" s="14"/>
      <c r="P4" s="14"/>
    </row>
    <row r="5" spans="1:16" x14ac:dyDescent="0.2">
      <c r="A5" s="77" t="s">
        <v>1</v>
      </c>
      <c r="B5" s="77"/>
      <c r="C5" s="77"/>
      <c r="D5" s="52">
        <v>45</v>
      </c>
      <c r="E5" s="52">
        <v>6</v>
      </c>
      <c r="F5" s="52">
        <v>16</v>
      </c>
      <c r="G5" s="52">
        <v>7</v>
      </c>
      <c r="H5" s="51">
        <f>'HUB DEPARTMENT'!H5</f>
        <v>10</v>
      </c>
      <c r="I5" s="43">
        <f t="shared" ref="I5:I6" si="0">SUM(D5:G5)</f>
        <v>74</v>
      </c>
      <c r="J5" s="2">
        <f t="shared" ref="J5:J6" si="1">SUM(D5:H5)</f>
        <v>84</v>
      </c>
      <c r="K5" s="14"/>
      <c r="L5" s="14"/>
      <c r="M5" s="14"/>
      <c r="N5" s="14"/>
      <c r="O5" s="14"/>
      <c r="P5" s="14"/>
    </row>
    <row r="6" spans="1:16" x14ac:dyDescent="0.2">
      <c r="A6" s="77" t="s">
        <v>2</v>
      </c>
      <c r="B6" s="77"/>
      <c r="C6" s="77"/>
      <c r="D6" s="52">
        <v>45</v>
      </c>
      <c r="E6" s="52">
        <v>9</v>
      </c>
      <c r="F6" s="52">
        <v>18</v>
      </c>
      <c r="G6" s="52">
        <v>8</v>
      </c>
      <c r="H6" s="51">
        <f>'HUB DEPARTMENT'!H6</f>
        <v>10</v>
      </c>
      <c r="I6" s="43">
        <f t="shared" si="0"/>
        <v>80</v>
      </c>
      <c r="J6" s="2">
        <f t="shared" si="1"/>
        <v>90</v>
      </c>
      <c r="K6" s="14"/>
      <c r="L6" s="14"/>
      <c r="M6" s="14"/>
      <c r="N6" s="14"/>
      <c r="O6" s="14"/>
      <c r="P6" s="14"/>
    </row>
    <row r="7" spans="1:16" x14ac:dyDescent="0.2">
      <c r="A7" s="14"/>
      <c r="B7" s="14"/>
      <c r="C7" s="14"/>
      <c r="D7" s="14"/>
      <c r="E7" s="14"/>
      <c r="F7" s="14"/>
      <c r="G7" s="14"/>
      <c r="H7" s="14"/>
      <c r="I7" s="14"/>
      <c r="J7" s="14"/>
      <c r="K7" s="14"/>
      <c r="L7" s="14"/>
      <c r="M7" s="14"/>
      <c r="N7" s="14"/>
      <c r="O7" s="14"/>
      <c r="P7" s="14"/>
    </row>
    <row r="8" spans="1:16" x14ac:dyDescent="0.2">
      <c r="A8" s="14"/>
      <c r="B8" s="14"/>
      <c r="C8" s="14"/>
      <c r="D8" s="14"/>
      <c r="E8" s="14"/>
      <c r="F8" s="14"/>
      <c r="G8" s="14"/>
      <c r="H8" s="14"/>
      <c r="I8" s="14"/>
      <c r="J8" s="14"/>
      <c r="K8" s="14"/>
      <c r="L8" s="14"/>
      <c r="M8" s="14"/>
      <c r="N8" s="14"/>
      <c r="O8" s="14"/>
      <c r="P8" s="16"/>
    </row>
    <row r="9" spans="1:16" x14ac:dyDescent="0.2">
      <c r="A9" s="14"/>
      <c r="B9" s="14"/>
      <c r="C9" s="14"/>
      <c r="D9" s="14"/>
      <c r="E9" s="14"/>
      <c r="F9" s="14"/>
      <c r="G9" s="14"/>
      <c r="H9" s="14"/>
      <c r="I9" s="14"/>
      <c r="J9" s="14"/>
      <c r="K9" s="14"/>
      <c r="L9" s="14"/>
      <c r="M9" s="14"/>
      <c r="N9" s="14"/>
      <c r="O9" s="14"/>
      <c r="P9" s="16"/>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8"/>
      <c r="C20" s="14"/>
      <c r="D20" s="14"/>
      <c r="E20" s="14"/>
      <c r="F20" s="14"/>
      <c r="G20" s="14"/>
      <c r="I20" s="14"/>
      <c r="J20" s="14"/>
      <c r="K20" s="14"/>
      <c r="L20" s="14"/>
      <c r="M20" s="14"/>
      <c r="N20" s="14"/>
      <c r="O20" s="14"/>
      <c r="P20" s="14"/>
    </row>
    <row r="22" spans="1:16" x14ac:dyDescent="0.2">
      <c r="F22" s="15"/>
    </row>
  </sheetData>
  <mergeCells count="5">
    <mergeCell ref="A6:C6"/>
    <mergeCell ref="A1:C1"/>
    <mergeCell ref="A3:C3"/>
    <mergeCell ref="A4:C4"/>
    <mergeCell ref="A5:C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0"/>
  <sheetViews>
    <sheetView workbookViewId="0">
      <selection activeCell="K28" sqref="K28"/>
    </sheetView>
  </sheetViews>
  <sheetFormatPr defaultRowHeight="12.75" x14ac:dyDescent="0.2"/>
  <cols>
    <col min="1" max="3" width="11.140625" customWidth="1"/>
    <col min="4" max="4" width="11.28515625" bestFit="1" customWidth="1"/>
    <col min="5" max="6" width="9.7109375" bestFit="1" customWidth="1"/>
    <col min="7" max="7" width="11.28515625" bestFit="1" customWidth="1"/>
    <col min="8" max="8" width="10.7109375" bestFit="1" customWidth="1"/>
    <col min="9" max="9" width="9.85546875" bestFit="1" customWidth="1"/>
    <col min="10" max="10" width="9.5703125" bestFit="1" customWidth="1"/>
  </cols>
  <sheetData>
    <row r="1" spans="1:16" ht="15.75" x14ac:dyDescent="0.25">
      <c r="A1" s="76" t="s">
        <v>0</v>
      </c>
      <c r="B1" s="76"/>
      <c r="C1" s="76"/>
      <c r="D1" s="17"/>
      <c r="E1" s="17"/>
      <c r="F1" s="17"/>
      <c r="G1" s="17"/>
      <c r="H1" s="9"/>
      <c r="I1" s="17"/>
      <c r="J1" s="14"/>
      <c r="K1" s="14"/>
      <c r="L1" s="14"/>
      <c r="M1" s="14"/>
      <c r="N1" s="14"/>
      <c r="O1" s="14"/>
      <c r="P1" s="14"/>
    </row>
    <row r="2" spans="1:16" ht="15" x14ac:dyDescent="0.2">
      <c r="A2" s="14"/>
      <c r="B2" s="8"/>
      <c r="C2" s="14"/>
      <c r="D2" s="14"/>
      <c r="E2" s="14"/>
      <c r="F2" s="14"/>
      <c r="G2" s="14"/>
      <c r="H2" s="2"/>
      <c r="I2" s="10"/>
      <c r="J2" s="14"/>
      <c r="K2" s="14"/>
      <c r="L2" s="14"/>
      <c r="M2" s="14"/>
      <c r="N2" s="14"/>
      <c r="O2" s="14"/>
      <c r="P2" s="14"/>
    </row>
    <row r="3" spans="1:16" x14ac:dyDescent="0.2">
      <c r="A3" s="78"/>
      <c r="B3" s="78"/>
      <c r="C3" s="78"/>
      <c r="D3" s="44" t="s">
        <v>14</v>
      </c>
      <c r="E3" s="44" t="s">
        <v>15</v>
      </c>
      <c r="F3" s="44" t="s">
        <v>16</v>
      </c>
      <c r="G3" s="44" t="s">
        <v>17</v>
      </c>
      <c r="H3" s="45" t="s">
        <v>18</v>
      </c>
      <c r="I3" s="42" t="s">
        <v>5</v>
      </c>
      <c r="J3" s="42" t="s">
        <v>20</v>
      </c>
      <c r="K3" s="15"/>
      <c r="L3" s="15"/>
      <c r="M3" s="15"/>
      <c r="N3" s="15"/>
      <c r="O3" s="15"/>
      <c r="P3" s="14"/>
    </row>
    <row r="4" spans="1:16" x14ac:dyDescent="0.2">
      <c r="A4" s="77" t="s">
        <v>19</v>
      </c>
      <c r="B4" s="77"/>
      <c r="C4" s="77"/>
      <c r="D4" s="53">
        <v>50</v>
      </c>
      <c r="E4" s="53">
        <v>10</v>
      </c>
      <c r="F4" s="53">
        <v>20</v>
      </c>
      <c r="G4" s="53">
        <v>10</v>
      </c>
      <c r="H4" s="51">
        <f>'HUB DEPARTMENT'!H4</f>
        <v>10</v>
      </c>
      <c r="I4" s="43">
        <f>SUM(D4:G4)</f>
        <v>90</v>
      </c>
      <c r="J4" s="2">
        <f>SUM(D4:H4)</f>
        <v>100</v>
      </c>
      <c r="K4" s="14"/>
      <c r="L4" s="14"/>
      <c r="M4" s="14"/>
      <c r="N4" s="14"/>
      <c r="O4" s="14"/>
      <c r="P4" s="14"/>
    </row>
    <row r="5" spans="1:16" x14ac:dyDescent="0.2">
      <c r="A5" s="77" t="s">
        <v>1</v>
      </c>
      <c r="B5" s="77"/>
      <c r="C5" s="77"/>
      <c r="D5" s="53">
        <v>40</v>
      </c>
      <c r="E5" s="53">
        <v>8</v>
      </c>
      <c r="F5" s="53">
        <v>18</v>
      </c>
      <c r="G5" s="53">
        <v>9</v>
      </c>
      <c r="H5" s="51">
        <f>'HUB DEPARTMENT'!H5</f>
        <v>10</v>
      </c>
      <c r="I5" s="43">
        <f t="shared" ref="I5:I6" si="0">SUM(D5:G5)</f>
        <v>75</v>
      </c>
      <c r="J5" s="2">
        <f t="shared" ref="J5:J6" si="1">SUM(D5:H5)</f>
        <v>85</v>
      </c>
      <c r="K5" s="14"/>
      <c r="L5" s="14"/>
      <c r="M5" s="14"/>
      <c r="N5" s="14"/>
      <c r="O5" s="14"/>
      <c r="P5" s="14"/>
    </row>
    <row r="6" spans="1:16" x14ac:dyDescent="0.2">
      <c r="A6" s="77" t="s">
        <v>2</v>
      </c>
      <c r="B6" s="77"/>
      <c r="C6" s="77"/>
      <c r="D6" s="53">
        <v>45</v>
      </c>
      <c r="E6" s="53">
        <v>9</v>
      </c>
      <c r="F6" s="53">
        <v>20</v>
      </c>
      <c r="G6" s="53">
        <v>9</v>
      </c>
      <c r="H6" s="51">
        <f>'HUB DEPARTMENT'!H6</f>
        <v>10</v>
      </c>
      <c r="I6" s="43">
        <f t="shared" si="0"/>
        <v>83</v>
      </c>
      <c r="J6" s="2">
        <f t="shared" si="1"/>
        <v>93</v>
      </c>
      <c r="K6" s="14"/>
      <c r="L6" s="14"/>
      <c r="M6" s="14"/>
      <c r="N6" s="14"/>
      <c r="O6" s="14"/>
      <c r="P6" s="14"/>
    </row>
    <row r="7" spans="1:16" x14ac:dyDescent="0.2">
      <c r="A7" s="14"/>
      <c r="B7" s="14"/>
      <c r="C7" s="14"/>
      <c r="D7" s="14"/>
      <c r="E7" s="14"/>
      <c r="F7" s="14"/>
      <c r="G7" s="14"/>
      <c r="H7" s="14"/>
      <c r="I7" s="14"/>
      <c r="J7" s="14"/>
      <c r="K7" s="14"/>
      <c r="L7" s="14"/>
      <c r="M7" s="14"/>
      <c r="N7" s="14"/>
      <c r="O7" s="14"/>
      <c r="P7" s="14"/>
    </row>
    <row r="8" spans="1:16" x14ac:dyDescent="0.2">
      <c r="A8" s="14"/>
      <c r="B8" s="14"/>
      <c r="C8" s="14"/>
      <c r="D8" s="14"/>
      <c r="E8" s="14"/>
      <c r="F8" s="14"/>
      <c r="G8" s="14"/>
      <c r="H8" s="14"/>
      <c r="I8" s="14"/>
      <c r="J8" s="14"/>
      <c r="K8" s="14"/>
      <c r="L8" s="14"/>
      <c r="M8" s="14"/>
      <c r="N8" s="14"/>
      <c r="O8" s="14"/>
      <c r="P8" s="16"/>
    </row>
    <row r="9" spans="1:16" x14ac:dyDescent="0.2">
      <c r="A9" s="14"/>
      <c r="B9" s="14"/>
      <c r="C9" s="14"/>
      <c r="D9" s="14"/>
      <c r="E9" s="14"/>
      <c r="F9" s="14"/>
      <c r="G9" s="14"/>
      <c r="H9" s="14"/>
      <c r="I9" s="14"/>
      <c r="J9" s="14"/>
      <c r="K9" s="14"/>
      <c r="L9" s="14"/>
      <c r="M9" s="14"/>
      <c r="N9" s="14"/>
      <c r="O9" s="14"/>
      <c r="P9" s="16"/>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8"/>
      <c r="C20" s="14"/>
      <c r="D20" s="14"/>
      <c r="E20" s="14"/>
      <c r="F20" s="14"/>
      <c r="G20" s="14"/>
      <c r="H20" s="2"/>
      <c r="I20" s="14"/>
      <c r="J20" s="14"/>
      <c r="K20" s="14"/>
      <c r="L20" s="14"/>
      <c r="M20" s="14"/>
      <c r="N20" s="14"/>
      <c r="O20" s="14"/>
      <c r="P20" s="14"/>
    </row>
  </sheetData>
  <mergeCells count="5">
    <mergeCell ref="A6:C6"/>
    <mergeCell ref="A1:C1"/>
    <mergeCell ref="A3:C3"/>
    <mergeCell ref="A4:C4"/>
    <mergeCell ref="A5:C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20"/>
  <sheetViews>
    <sheetView workbookViewId="0">
      <selection activeCell="I5" sqref="I5"/>
    </sheetView>
  </sheetViews>
  <sheetFormatPr defaultRowHeight="12.75" x14ac:dyDescent="0.2"/>
  <cols>
    <col min="1" max="3" width="10.85546875" customWidth="1"/>
    <col min="4" max="4" width="11.28515625" bestFit="1" customWidth="1"/>
    <col min="5" max="6" width="9.7109375" bestFit="1" customWidth="1"/>
    <col min="7" max="7" width="11.28515625" bestFit="1" customWidth="1"/>
    <col min="8" max="8" width="10.7109375" bestFit="1" customWidth="1"/>
    <col min="9" max="9" width="9.85546875" bestFit="1" customWidth="1"/>
    <col min="10" max="10" width="9.5703125" bestFit="1" customWidth="1"/>
  </cols>
  <sheetData>
    <row r="1" spans="1:16" ht="15.75" x14ac:dyDescent="0.25">
      <c r="A1" s="76" t="s">
        <v>0</v>
      </c>
      <c r="B1" s="76"/>
      <c r="C1" s="76"/>
      <c r="D1" s="17"/>
      <c r="E1" s="17"/>
      <c r="F1" s="17"/>
      <c r="G1" s="17"/>
      <c r="H1" s="9"/>
      <c r="I1" s="17"/>
      <c r="J1" s="14"/>
      <c r="K1" s="14"/>
      <c r="L1" s="14"/>
      <c r="M1" s="14"/>
      <c r="N1" s="14"/>
      <c r="O1" s="14"/>
      <c r="P1" s="14"/>
    </row>
    <row r="2" spans="1:16" ht="12.75" customHeight="1" x14ac:dyDescent="0.2">
      <c r="A2" s="14"/>
      <c r="B2" s="8"/>
      <c r="C2" s="14"/>
      <c r="D2" s="14"/>
      <c r="E2" s="14"/>
      <c r="F2" s="14"/>
      <c r="G2" s="14"/>
      <c r="H2" s="2"/>
      <c r="I2" s="10"/>
      <c r="J2" s="14"/>
      <c r="K2" s="14"/>
      <c r="L2" s="14"/>
      <c r="M2" s="14"/>
      <c r="N2" s="14"/>
      <c r="O2" s="14"/>
      <c r="P2" s="14"/>
    </row>
    <row r="3" spans="1:16" x14ac:dyDescent="0.2">
      <c r="A3" s="78"/>
      <c r="B3" s="78"/>
      <c r="C3" s="78"/>
      <c r="D3" s="44" t="s">
        <v>14</v>
      </c>
      <c r="E3" s="44" t="s">
        <v>15</v>
      </c>
      <c r="F3" s="44" t="s">
        <v>16</v>
      </c>
      <c r="G3" s="44" t="s">
        <v>17</v>
      </c>
      <c r="H3" s="45" t="s">
        <v>18</v>
      </c>
      <c r="I3" s="42" t="s">
        <v>5</v>
      </c>
      <c r="J3" s="42" t="s">
        <v>20</v>
      </c>
      <c r="K3" s="15"/>
      <c r="L3" s="15"/>
      <c r="M3" s="15"/>
      <c r="N3" s="15"/>
      <c r="O3" s="15"/>
      <c r="P3" s="14"/>
    </row>
    <row r="4" spans="1:16" x14ac:dyDescent="0.2">
      <c r="A4" s="77" t="s">
        <v>19</v>
      </c>
      <c r="B4" s="77"/>
      <c r="C4" s="77"/>
      <c r="D4" s="50">
        <v>0</v>
      </c>
      <c r="E4" s="50">
        <v>0</v>
      </c>
      <c r="F4" s="50">
        <v>0</v>
      </c>
      <c r="G4" s="50">
        <v>0</v>
      </c>
      <c r="H4" s="51">
        <v>10</v>
      </c>
      <c r="I4" s="43">
        <f>SUM(D4:G4)</f>
        <v>0</v>
      </c>
      <c r="J4" s="2">
        <f>SUM(D4:H4)</f>
        <v>10</v>
      </c>
      <c r="K4" s="14"/>
      <c r="L4" s="14"/>
      <c r="M4" s="14"/>
      <c r="N4" s="14"/>
      <c r="O4" s="14"/>
      <c r="P4" s="14"/>
    </row>
    <row r="5" spans="1:16" x14ac:dyDescent="0.2">
      <c r="A5" s="77" t="s">
        <v>1</v>
      </c>
      <c r="B5" s="77"/>
      <c r="C5" s="77"/>
      <c r="D5" s="50">
        <v>0</v>
      </c>
      <c r="E5" s="50">
        <v>0</v>
      </c>
      <c r="F5" s="50">
        <v>0</v>
      </c>
      <c r="G5" s="50">
        <v>0</v>
      </c>
      <c r="H5" s="51">
        <v>10</v>
      </c>
      <c r="I5" s="43">
        <f t="shared" ref="I5:I6" si="0">SUM(D5:G5)</f>
        <v>0</v>
      </c>
      <c r="J5" s="2">
        <f t="shared" ref="J5:J6" si="1">SUM(D5:H5)</f>
        <v>10</v>
      </c>
      <c r="K5" s="14"/>
      <c r="L5" s="14"/>
      <c r="M5" s="14"/>
      <c r="N5" s="14"/>
      <c r="O5" s="14"/>
      <c r="P5" s="14"/>
    </row>
    <row r="6" spans="1:16" x14ac:dyDescent="0.2">
      <c r="A6" s="77" t="s">
        <v>2</v>
      </c>
      <c r="B6" s="77"/>
      <c r="C6" s="77"/>
      <c r="D6" s="50">
        <v>0</v>
      </c>
      <c r="E6" s="50">
        <v>0</v>
      </c>
      <c r="F6" s="50">
        <v>0</v>
      </c>
      <c r="G6" s="50">
        <v>0</v>
      </c>
      <c r="H6" s="51">
        <v>10</v>
      </c>
      <c r="I6" s="43">
        <f t="shared" si="0"/>
        <v>0</v>
      </c>
      <c r="J6" s="2">
        <f t="shared" si="1"/>
        <v>10</v>
      </c>
      <c r="K6" s="14"/>
      <c r="L6" s="14"/>
      <c r="M6" s="14"/>
      <c r="N6" s="14"/>
      <c r="O6" s="14"/>
      <c r="P6" s="14"/>
    </row>
    <row r="7" spans="1:16" x14ac:dyDescent="0.2">
      <c r="A7" s="14"/>
      <c r="B7" s="14"/>
      <c r="C7" s="14"/>
      <c r="D7" s="14"/>
      <c r="E7" s="14"/>
      <c r="F7" s="14"/>
      <c r="G7" s="14"/>
      <c r="H7" s="14"/>
      <c r="I7" s="14"/>
      <c r="J7" s="14"/>
      <c r="K7" s="14"/>
      <c r="L7" s="14"/>
      <c r="M7" s="14"/>
      <c r="N7" s="14"/>
      <c r="O7" s="14"/>
      <c r="P7" s="14"/>
    </row>
    <row r="8" spans="1:16" x14ac:dyDescent="0.2">
      <c r="A8" s="14"/>
      <c r="B8" s="14"/>
      <c r="C8" s="14"/>
      <c r="D8" s="14"/>
      <c r="E8" s="14"/>
      <c r="F8" s="14"/>
      <c r="G8" s="14"/>
      <c r="H8" s="14"/>
      <c r="I8" s="14"/>
      <c r="J8" s="14"/>
      <c r="K8" s="14"/>
      <c r="L8" s="14"/>
      <c r="M8" s="14"/>
      <c r="N8" s="14"/>
      <c r="O8" s="14"/>
      <c r="P8" s="16"/>
    </row>
    <row r="9" spans="1:16" x14ac:dyDescent="0.2">
      <c r="A9" s="14"/>
      <c r="B9" s="14"/>
      <c r="C9" s="14"/>
      <c r="D9" s="14"/>
      <c r="E9" s="14"/>
      <c r="F9" s="14"/>
      <c r="G9" s="14"/>
      <c r="H9" s="14"/>
      <c r="I9" s="14"/>
      <c r="J9" s="14"/>
      <c r="K9" s="14"/>
      <c r="L9" s="14"/>
      <c r="M9" s="14"/>
      <c r="N9" s="14"/>
      <c r="O9" s="14"/>
      <c r="P9" s="16"/>
    </row>
    <row r="10" spans="1:16" x14ac:dyDescent="0.2">
      <c r="A10" s="14"/>
      <c r="B10" s="14"/>
      <c r="C10" s="14"/>
      <c r="D10" s="14"/>
      <c r="E10" s="14"/>
      <c r="F10" s="14"/>
      <c r="G10" s="14"/>
      <c r="H10" s="14"/>
      <c r="I10" s="14"/>
      <c r="J10" s="14"/>
      <c r="K10" s="14"/>
      <c r="L10" s="14"/>
      <c r="M10" s="14"/>
      <c r="N10" s="14"/>
      <c r="O10" s="14"/>
      <c r="P10" s="14"/>
    </row>
    <row r="11" spans="1:16" x14ac:dyDescent="0.2">
      <c r="A11" s="14"/>
      <c r="B11" s="14"/>
      <c r="C11" s="14"/>
      <c r="D11" s="14"/>
      <c r="E11" s="14"/>
      <c r="F11" s="14"/>
      <c r="G11" s="14"/>
      <c r="H11" s="14"/>
      <c r="I11" s="14"/>
      <c r="J11" s="14"/>
      <c r="K11" s="14"/>
      <c r="L11" s="14"/>
      <c r="M11" s="14"/>
      <c r="N11" s="14"/>
      <c r="O11" s="14"/>
      <c r="P11" s="14"/>
    </row>
    <row r="12" spans="1:16" x14ac:dyDescent="0.2">
      <c r="A12" s="14"/>
      <c r="B12" s="14"/>
      <c r="C12" s="14"/>
      <c r="D12" s="14"/>
      <c r="E12" s="14"/>
      <c r="F12" s="14"/>
      <c r="G12" s="14"/>
      <c r="H12" s="14"/>
      <c r="I12" s="14"/>
      <c r="J12" s="14"/>
      <c r="K12" s="14"/>
      <c r="L12" s="14"/>
      <c r="M12" s="14"/>
      <c r="N12" s="14"/>
      <c r="O12" s="14"/>
      <c r="P12" s="14"/>
    </row>
    <row r="13" spans="1:16" x14ac:dyDescent="0.2">
      <c r="A13" s="14"/>
      <c r="B13" s="14"/>
      <c r="C13" s="14"/>
      <c r="D13" s="14"/>
      <c r="E13" s="14"/>
      <c r="F13" s="14"/>
      <c r="G13" s="14"/>
      <c r="H13" s="14"/>
      <c r="I13" s="14"/>
      <c r="J13" s="14"/>
      <c r="K13" s="14"/>
      <c r="L13" s="14"/>
      <c r="M13" s="14"/>
      <c r="N13" s="14"/>
      <c r="O13" s="14"/>
      <c r="P13" s="14"/>
    </row>
    <row r="14" spans="1:16" x14ac:dyDescent="0.2">
      <c r="A14" s="14"/>
      <c r="B14" s="14"/>
      <c r="C14" s="14"/>
      <c r="D14" s="14"/>
      <c r="E14" s="14"/>
      <c r="F14" s="14"/>
      <c r="G14" s="14"/>
      <c r="H14" s="14"/>
      <c r="I14" s="14"/>
      <c r="J14" s="14"/>
      <c r="K14" s="14"/>
      <c r="L14" s="14"/>
      <c r="M14" s="14"/>
      <c r="N14" s="14"/>
      <c r="O14" s="14"/>
      <c r="P14" s="14"/>
    </row>
    <row r="15" spans="1:16" x14ac:dyDescent="0.2">
      <c r="A15" s="14"/>
      <c r="B15" s="14"/>
      <c r="C15" s="14"/>
      <c r="D15" s="14"/>
      <c r="E15" s="14"/>
      <c r="F15" s="14"/>
      <c r="G15" s="14"/>
      <c r="H15" s="14"/>
      <c r="I15" s="14"/>
      <c r="J15" s="14"/>
      <c r="K15" s="14"/>
      <c r="L15" s="14"/>
      <c r="M15" s="14"/>
      <c r="N15" s="14"/>
      <c r="O15" s="14"/>
      <c r="P15" s="14"/>
    </row>
    <row r="16" spans="1:16" x14ac:dyDescent="0.2">
      <c r="A16" s="14"/>
      <c r="B16" s="14"/>
      <c r="C16" s="14"/>
      <c r="D16" s="14"/>
      <c r="E16" s="14"/>
      <c r="F16" s="14"/>
      <c r="G16" s="14"/>
      <c r="H16" s="14"/>
      <c r="I16" s="14"/>
      <c r="J16" s="14"/>
      <c r="K16" s="14"/>
      <c r="L16" s="14"/>
      <c r="M16" s="14"/>
      <c r="N16" s="14"/>
      <c r="O16" s="14"/>
      <c r="P16" s="14"/>
    </row>
    <row r="17" spans="1:16" x14ac:dyDescent="0.2">
      <c r="A17" s="14"/>
      <c r="B17" s="14"/>
      <c r="C17" s="14"/>
      <c r="D17" s="14"/>
      <c r="E17" s="14"/>
      <c r="F17" s="14"/>
      <c r="G17" s="14"/>
      <c r="H17" s="14"/>
      <c r="I17" s="14"/>
      <c r="J17" s="14"/>
      <c r="K17" s="14"/>
      <c r="L17" s="14"/>
      <c r="M17" s="14"/>
      <c r="N17" s="14"/>
      <c r="O17" s="14"/>
      <c r="P17" s="14"/>
    </row>
    <row r="18" spans="1:16" x14ac:dyDescent="0.2">
      <c r="A18" s="14"/>
      <c r="B18" s="14"/>
      <c r="C18" s="14"/>
      <c r="D18" s="14"/>
      <c r="E18" s="14"/>
      <c r="F18" s="14"/>
      <c r="G18" s="14"/>
      <c r="H18" s="14"/>
      <c r="I18" s="14"/>
      <c r="J18" s="14"/>
      <c r="K18" s="14"/>
      <c r="L18" s="14"/>
      <c r="M18" s="14"/>
      <c r="N18" s="14"/>
      <c r="O18" s="14"/>
      <c r="P18" s="14"/>
    </row>
    <row r="19" spans="1:16" x14ac:dyDescent="0.2">
      <c r="A19" s="14"/>
      <c r="B19" s="14"/>
      <c r="C19" s="14"/>
      <c r="D19" s="14"/>
      <c r="E19" s="14"/>
      <c r="F19" s="14"/>
      <c r="G19" s="14"/>
      <c r="H19" s="14"/>
      <c r="I19" s="14"/>
      <c r="J19" s="14"/>
      <c r="K19" s="14"/>
      <c r="L19" s="14"/>
      <c r="M19" s="14"/>
      <c r="N19" s="14"/>
      <c r="O19" s="14"/>
      <c r="P19" s="14"/>
    </row>
    <row r="20" spans="1:16" x14ac:dyDescent="0.2">
      <c r="A20" s="14"/>
      <c r="B20" s="8"/>
      <c r="C20" s="14"/>
      <c r="D20" s="14"/>
      <c r="E20" s="14"/>
      <c r="F20" s="14"/>
      <c r="G20" s="14"/>
      <c r="H20" s="2"/>
      <c r="I20" s="14"/>
      <c r="J20" s="14"/>
      <c r="K20" s="14"/>
      <c r="L20" s="14"/>
      <c r="M20" s="14"/>
      <c r="N20" s="14"/>
      <c r="O20" s="14"/>
      <c r="P20" s="14"/>
    </row>
  </sheetData>
  <mergeCells count="5">
    <mergeCell ref="A5:C5"/>
    <mergeCell ref="A6:C6"/>
    <mergeCell ref="A1:C1"/>
    <mergeCell ref="A3:C3"/>
    <mergeCell ref="A4:C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14"/>
  <sheetViews>
    <sheetView workbookViewId="0">
      <selection activeCell="P5" sqref="P5"/>
    </sheetView>
  </sheetViews>
  <sheetFormatPr defaultRowHeight="15" x14ac:dyDescent="0.2"/>
  <cols>
    <col min="1" max="1" width="33" style="11" customWidth="1"/>
    <col min="2" max="7" width="6.5703125" style="11" customWidth="1"/>
    <col min="8" max="8" width="8.85546875" style="11" customWidth="1"/>
    <col min="9" max="9" width="7.5703125" style="11" customWidth="1"/>
    <col min="10" max="15" width="8.28515625" style="11" customWidth="1"/>
    <col min="16" max="16" width="9.140625" style="11"/>
    <col min="17" max="17" width="8.28515625" style="11" customWidth="1"/>
    <col min="18" max="22" width="4.140625" style="11" bestFit="1" customWidth="1"/>
    <col min="23" max="23" width="4.140625" style="11" customWidth="1"/>
    <col min="24" max="24" width="7.140625" style="11" bestFit="1" customWidth="1"/>
    <col min="25" max="16384" width="9.140625" style="11"/>
  </cols>
  <sheetData>
    <row r="1" spans="1:25" ht="15.75" x14ac:dyDescent="0.25">
      <c r="A1" s="18" t="s">
        <v>6</v>
      </c>
      <c r="B1" s="19"/>
      <c r="C1" s="18"/>
      <c r="D1" s="18"/>
      <c r="E1" s="18"/>
      <c r="F1" s="18"/>
      <c r="G1" s="18"/>
      <c r="H1" s="18"/>
      <c r="I1" s="18"/>
      <c r="J1" s="20"/>
      <c r="K1" s="20"/>
    </row>
    <row r="2" spans="1:25" ht="6" customHeight="1" x14ac:dyDescent="0.25">
      <c r="A2" s="18"/>
      <c r="B2" s="19"/>
      <c r="C2" s="18"/>
      <c r="D2" s="18"/>
      <c r="E2" s="18"/>
      <c r="F2" s="18"/>
      <c r="G2" s="18"/>
      <c r="H2" s="18"/>
      <c r="I2" s="18"/>
      <c r="J2" s="20"/>
      <c r="K2" s="20"/>
    </row>
    <row r="3" spans="1:25" ht="15.75" x14ac:dyDescent="0.25">
      <c r="A3" s="79" t="s">
        <v>24</v>
      </c>
      <c r="B3" s="79"/>
      <c r="C3" s="79"/>
      <c r="D3" s="79"/>
      <c r="E3" s="79"/>
      <c r="F3" s="79"/>
      <c r="G3" s="79"/>
      <c r="H3" s="79"/>
      <c r="I3" s="79"/>
      <c r="J3" s="20"/>
      <c r="K3" s="20"/>
    </row>
    <row r="4" spans="1:25" x14ac:dyDescent="0.2">
      <c r="A4" s="19"/>
      <c r="B4" s="19"/>
      <c r="C4" s="19"/>
      <c r="D4" s="19"/>
      <c r="E4" s="19"/>
      <c r="F4" s="19"/>
      <c r="G4" s="19"/>
      <c r="H4" s="21"/>
      <c r="I4" s="21"/>
      <c r="J4" s="12"/>
      <c r="K4" s="12"/>
    </row>
    <row r="5" spans="1:25" ht="15.75" x14ac:dyDescent="0.25">
      <c r="F5" s="22"/>
      <c r="G5" s="22"/>
      <c r="H5" s="23" t="s">
        <v>5</v>
      </c>
      <c r="I5" s="24"/>
      <c r="J5" s="24"/>
      <c r="K5" s="24"/>
      <c r="L5" s="24"/>
      <c r="M5" s="24"/>
      <c r="N5" s="24"/>
      <c r="O5" s="24"/>
      <c r="P5" s="23" t="s">
        <v>22</v>
      </c>
      <c r="Q5" s="23"/>
      <c r="R5" s="24"/>
      <c r="X5" s="80" t="s">
        <v>3</v>
      </c>
      <c r="Y5" s="80"/>
    </row>
    <row r="6" spans="1:25" s="27" customFormat="1" ht="135" customHeight="1" x14ac:dyDescent="0.2">
      <c r="A6" s="13"/>
      <c r="B6" s="25" t="s">
        <v>7</v>
      </c>
      <c r="C6" s="25" t="s">
        <v>8</v>
      </c>
      <c r="D6" s="25" t="s">
        <v>9</v>
      </c>
      <c r="E6" s="25" t="s">
        <v>10</v>
      </c>
      <c r="F6" s="25" t="s">
        <v>11</v>
      </c>
      <c r="G6" s="25" t="s">
        <v>21</v>
      </c>
      <c r="H6" s="40" t="s">
        <v>12</v>
      </c>
      <c r="J6" s="25" t="s">
        <v>7</v>
      </c>
      <c r="K6" s="25" t="s">
        <v>8</v>
      </c>
      <c r="L6" s="25" t="s">
        <v>9</v>
      </c>
      <c r="M6" s="25" t="s">
        <v>10</v>
      </c>
      <c r="N6" s="25" t="s">
        <v>11</v>
      </c>
      <c r="O6" s="25" t="s">
        <v>21</v>
      </c>
      <c r="P6" s="40" t="s">
        <v>12</v>
      </c>
      <c r="Q6" s="11"/>
      <c r="R6" s="25" t="str">
        <f>J6</f>
        <v>Evaluator 1</v>
      </c>
      <c r="S6" s="25" t="str">
        <f t="shared" ref="S6:W6" si="0">K6</f>
        <v>Evaluator 2</v>
      </c>
      <c r="T6" s="25" t="str">
        <f t="shared" si="0"/>
        <v>Evaluator 3</v>
      </c>
      <c r="U6" s="25" t="str">
        <f t="shared" si="0"/>
        <v>Evaluator 4</v>
      </c>
      <c r="V6" s="25" t="str">
        <f t="shared" si="0"/>
        <v>Evaluator 5</v>
      </c>
      <c r="W6" s="25" t="str">
        <f t="shared" si="0"/>
        <v>Evaluator 6</v>
      </c>
      <c r="X6" s="26" t="s">
        <v>23</v>
      </c>
      <c r="Y6" s="28" t="s">
        <v>4</v>
      </c>
    </row>
    <row r="7" spans="1:25" ht="16.5" customHeight="1" x14ac:dyDescent="0.25">
      <c r="A7" s="29" t="str">
        <f>'1'!A4:C4</f>
        <v xml:space="preserve">Kirksey </v>
      </c>
      <c r="B7" s="30">
        <f>'1'!I4</f>
        <v>83.8</v>
      </c>
      <c r="C7" s="30">
        <f>'2'!I4</f>
        <v>90</v>
      </c>
      <c r="D7" s="30">
        <f>'3'!I4</f>
        <v>80</v>
      </c>
      <c r="E7" s="30">
        <f>'4'!I4</f>
        <v>89.2</v>
      </c>
      <c r="F7" s="30">
        <f>'5'!I4</f>
        <v>86</v>
      </c>
      <c r="G7" s="30">
        <f>'6'!I4</f>
        <v>90</v>
      </c>
      <c r="H7" s="39">
        <f>AVERAGE(B7:G7)</f>
        <v>86.5</v>
      </c>
      <c r="I7" s="30"/>
      <c r="J7" s="31">
        <f>'1'!J4</f>
        <v>93.8</v>
      </c>
      <c r="K7" s="31">
        <f>'2'!J4</f>
        <v>100</v>
      </c>
      <c r="L7" s="31">
        <f>'3'!J4</f>
        <v>90</v>
      </c>
      <c r="M7" s="31">
        <f>'4'!J4</f>
        <v>99.2</v>
      </c>
      <c r="N7" s="31">
        <f>'5'!J4</f>
        <v>96</v>
      </c>
      <c r="O7" s="31">
        <f>'6'!J4</f>
        <v>100</v>
      </c>
      <c r="P7" s="39">
        <f>AVERAGE(J7:O7)</f>
        <v>96.5</v>
      </c>
      <c r="Q7" s="30"/>
      <c r="R7" s="32">
        <f>RANK(J7,$J$7:$J$9,0)</f>
        <v>1</v>
      </c>
      <c r="S7" s="32">
        <f>RANK(K7,$K$7:$K$9,0)</f>
        <v>1</v>
      </c>
      <c r="T7" s="32">
        <f>RANK(L7,$L$7:$L$9,0)</f>
        <v>1</v>
      </c>
      <c r="U7" s="32">
        <f>RANK(M7,$M$7:$M$9,0)</f>
        <v>1</v>
      </c>
      <c r="V7" s="32">
        <f>RANK(N7,$N$7:$N$9,0)</f>
        <v>1</v>
      </c>
      <c r="W7" s="32">
        <f>RANK(O7,$O$7:$O$9,0)</f>
        <v>1</v>
      </c>
      <c r="X7" s="33">
        <f>AVERAGE(R7:W7)</f>
        <v>1</v>
      </c>
      <c r="Y7" s="34">
        <f>RANK(X7,$X$7:$X$9,1)</f>
        <v>1</v>
      </c>
    </row>
    <row r="8" spans="1:25" ht="16.5" customHeight="1" x14ac:dyDescent="0.2">
      <c r="A8" s="29" t="str">
        <f>'1'!A5:C5</f>
        <v>PBK</v>
      </c>
      <c r="B8" s="30">
        <f>'1'!I5</f>
        <v>76.599999999999994</v>
      </c>
      <c r="C8" s="30">
        <f>'2'!I5</f>
        <v>59</v>
      </c>
      <c r="D8" s="30">
        <f>'3'!I5</f>
        <v>72</v>
      </c>
      <c r="E8" s="30">
        <f>'4'!I5</f>
        <v>69.2</v>
      </c>
      <c r="F8" s="30">
        <f>'5'!I5</f>
        <v>74</v>
      </c>
      <c r="G8" s="30">
        <f>'6'!I5</f>
        <v>75</v>
      </c>
      <c r="H8" s="39">
        <f t="shared" ref="H8:H9" si="1">AVERAGE(B8:G8)</f>
        <v>70.966666666666669</v>
      </c>
      <c r="I8" s="35"/>
      <c r="J8" s="31">
        <f>'1'!J5</f>
        <v>86.6</v>
      </c>
      <c r="K8" s="31">
        <f>'2'!J5</f>
        <v>69</v>
      </c>
      <c r="L8" s="31">
        <f>'3'!J5</f>
        <v>82</v>
      </c>
      <c r="M8" s="31">
        <f>'4'!J5</f>
        <v>79.2</v>
      </c>
      <c r="N8" s="31">
        <f>'5'!J5</f>
        <v>84</v>
      </c>
      <c r="O8" s="31">
        <f>'6'!J5</f>
        <v>85</v>
      </c>
      <c r="P8" s="39">
        <f t="shared" ref="P8:P9" si="2">AVERAGE(J8:O8)</f>
        <v>80.966666666666669</v>
      </c>
      <c r="Q8" s="35"/>
      <c r="R8" s="36">
        <f>RANK(J8,$J$7:$J$9,0)</f>
        <v>3</v>
      </c>
      <c r="S8" s="36">
        <f>RANK(K8,$K$7:$K$9,0)</f>
        <v>3</v>
      </c>
      <c r="T8" s="36">
        <f>RANK(L8,$L$7:$L$9,0)</f>
        <v>3</v>
      </c>
      <c r="U8" s="36">
        <f>RANK(M8,$M$7:$M$9,0)</f>
        <v>3</v>
      </c>
      <c r="V8" s="36">
        <f>RANK(N8,$N$7:$N$9,0)</f>
        <v>3</v>
      </c>
      <c r="W8" s="32">
        <f t="shared" ref="W8:W9" si="3">RANK(O8,$O$7:$O$9,0)</f>
        <v>3</v>
      </c>
      <c r="X8" s="33">
        <f t="shared" ref="X8:X9" si="4">AVERAGE(R8:W8)</f>
        <v>3</v>
      </c>
      <c r="Y8" s="37">
        <f>RANK(X8,$X$7:$X$9,1)</f>
        <v>3</v>
      </c>
    </row>
    <row r="9" spans="1:25" ht="16.5" customHeight="1" x14ac:dyDescent="0.2">
      <c r="A9" s="29" t="str">
        <f>'1'!A6:C6</f>
        <v>PGAL</v>
      </c>
      <c r="B9" s="30">
        <f>'1'!I6</f>
        <v>80</v>
      </c>
      <c r="C9" s="30">
        <f>'2'!I6</f>
        <v>86</v>
      </c>
      <c r="D9" s="30">
        <f>'3'!I6</f>
        <v>77.599999999999994</v>
      </c>
      <c r="E9" s="30">
        <f>'4'!I6</f>
        <v>74.600000000000009</v>
      </c>
      <c r="F9" s="30">
        <f>'5'!I6</f>
        <v>80</v>
      </c>
      <c r="G9" s="30">
        <f>'6'!I6</f>
        <v>83</v>
      </c>
      <c r="H9" s="39">
        <f t="shared" si="1"/>
        <v>80.2</v>
      </c>
      <c r="I9" s="35"/>
      <c r="J9" s="31">
        <f>'1'!J6</f>
        <v>90</v>
      </c>
      <c r="K9" s="31">
        <f>'2'!J6</f>
        <v>96</v>
      </c>
      <c r="L9" s="31">
        <f>'3'!J6</f>
        <v>87.6</v>
      </c>
      <c r="M9" s="31">
        <f>'4'!J6</f>
        <v>84.600000000000009</v>
      </c>
      <c r="N9" s="31">
        <f>'5'!J6</f>
        <v>90</v>
      </c>
      <c r="O9" s="31">
        <f>'6'!J6</f>
        <v>93</v>
      </c>
      <c r="P9" s="39">
        <f t="shared" si="2"/>
        <v>90.2</v>
      </c>
      <c r="Q9" s="35"/>
      <c r="R9" s="36">
        <f>RANK(J9,$J$7:$J$9,0)</f>
        <v>2</v>
      </c>
      <c r="S9" s="36">
        <f>RANK(K9,$K$7:$K$9,0)</f>
        <v>2</v>
      </c>
      <c r="T9" s="36">
        <f>RANK(L9,$L$7:$L$9,0)</f>
        <v>2</v>
      </c>
      <c r="U9" s="36">
        <f>RANK(M9,$M$7:$M$9,0)</f>
        <v>2</v>
      </c>
      <c r="V9" s="36">
        <f>RANK(N9,$N$7:$N$9,0)</f>
        <v>2</v>
      </c>
      <c r="W9" s="32">
        <f t="shared" si="3"/>
        <v>2</v>
      </c>
      <c r="X9" s="33">
        <f t="shared" si="4"/>
        <v>2</v>
      </c>
      <c r="Y9" s="37">
        <f>RANK(X9,$X$7:$X$9,1)</f>
        <v>2</v>
      </c>
    </row>
    <row r="13" spans="1:25" x14ac:dyDescent="0.2">
      <c r="A13" s="38" t="s">
        <v>13</v>
      </c>
    </row>
    <row r="14" spans="1:25" x14ac:dyDescent="0.2">
      <c r="A14" s="38"/>
    </row>
  </sheetData>
  <mergeCells count="2">
    <mergeCell ref="A3:I3"/>
    <mergeCell ref="X5:Y5"/>
  </mergeCells>
  <pageMargins left="0.24" right="0.3" top="1" bottom="1" header="0.5" footer="0.5"/>
  <pageSetup scale="95" orientation="landscape" horizontalDpi="1200" verticalDpi="1200"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abSelected="1" workbookViewId="0">
      <selection activeCell="P26" sqref="P26"/>
    </sheetView>
  </sheetViews>
  <sheetFormatPr defaultColWidth="9.140625" defaultRowHeight="12.75" x14ac:dyDescent="0.2"/>
  <cols>
    <col min="1" max="1" width="20.7109375" style="54" customWidth="1"/>
    <col min="2" max="2" width="8.28515625" style="54" bestFit="1" customWidth="1"/>
    <col min="3" max="3" width="10.5703125" style="54" bestFit="1" customWidth="1"/>
    <col min="4" max="4" width="9.140625" style="54" customWidth="1"/>
    <col min="5" max="5" width="8.28515625" style="54" bestFit="1" customWidth="1"/>
    <col min="6" max="6" width="10.5703125" style="54" bestFit="1" customWidth="1"/>
    <col min="7" max="7" width="9.140625" style="54" customWidth="1"/>
    <col min="8" max="8" width="8.28515625" style="54" bestFit="1" customWidth="1"/>
    <col min="9" max="9" width="10.5703125" style="54" bestFit="1" customWidth="1"/>
    <col min="10" max="10" width="9.140625" style="54" customWidth="1"/>
    <col min="11" max="11" width="8.28515625" style="54" bestFit="1" customWidth="1"/>
    <col min="12" max="12" width="10.5703125" style="54" bestFit="1" customWidth="1"/>
    <col min="13" max="13" width="9.140625" style="54" customWidth="1"/>
    <col min="14" max="14" width="8.28515625" style="54" bestFit="1" customWidth="1"/>
    <col min="15" max="15" width="10.5703125" style="54" bestFit="1" customWidth="1"/>
    <col min="16" max="16" width="9.140625" style="54" customWidth="1"/>
    <col min="17" max="17" width="6.28515625" style="54" customWidth="1"/>
    <col min="18" max="18" width="10.5703125" style="54" bestFit="1" customWidth="1"/>
    <col min="19" max="19" width="9.140625" style="54" customWidth="1"/>
    <col min="20" max="20" width="7.140625" style="54" customWidth="1"/>
    <col min="21" max="21" width="6.140625" style="54" customWidth="1"/>
    <col min="22" max="22" width="9.140625" style="54"/>
    <col min="23" max="23" width="17.5703125" style="54" bestFit="1" customWidth="1"/>
    <col min="24" max="16384" width="9.140625" style="54"/>
  </cols>
  <sheetData>
    <row r="1" spans="1:20" ht="15.75" x14ac:dyDescent="0.25">
      <c r="A1" s="81" t="s">
        <v>25</v>
      </c>
      <c r="B1" s="81"/>
      <c r="C1" s="81"/>
      <c r="D1" s="81"/>
      <c r="E1" s="81"/>
      <c r="F1" s="81"/>
      <c r="G1" s="81"/>
      <c r="H1" s="81"/>
      <c r="I1" s="81"/>
      <c r="J1" s="81"/>
    </row>
    <row r="2" spans="1:20" ht="15.75" x14ac:dyDescent="0.25">
      <c r="A2" s="81" t="s">
        <v>24</v>
      </c>
      <c r="B2" s="81"/>
      <c r="C2" s="81"/>
      <c r="D2" s="81"/>
      <c r="E2" s="81"/>
      <c r="F2" s="81"/>
      <c r="G2" s="81"/>
      <c r="H2" s="81"/>
      <c r="I2" s="81"/>
      <c r="J2" s="81"/>
    </row>
    <row r="3" spans="1:20" x14ac:dyDescent="0.2">
      <c r="A3" s="55" t="s">
        <v>26</v>
      </c>
      <c r="B3" s="82"/>
      <c r="C3" s="82"/>
      <c r="D3" s="82"/>
    </row>
    <row r="4" spans="1:20" ht="15" customHeight="1" x14ac:dyDescent="0.2">
      <c r="A4" s="56" t="s">
        <v>27</v>
      </c>
      <c r="B4" s="83" t="s">
        <v>28</v>
      </c>
      <c r="C4" s="83"/>
      <c r="D4" s="83"/>
      <c r="E4" s="56"/>
    </row>
    <row r="5" spans="1:20" ht="15" customHeight="1" x14ac:dyDescent="0.2">
      <c r="D5" s="57"/>
      <c r="E5" s="56"/>
    </row>
    <row r="6" spans="1:20" ht="15" customHeight="1" x14ac:dyDescent="0.2"/>
    <row r="7" spans="1:20" ht="15" customHeight="1" x14ac:dyDescent="0.2"/>
    <row r="9" spans="1:20" ht="11.25" customHeight="1" thickBot="1" x14ac:dyDescent="0.25"/>
    <row r="10" spans="1:20" s="58" customFormat="1" ht="13.5" thickBot="1" x14ac:dyDescent="0.25">
      <c r="B10" s="84" t="s">
        <v>29</v>
      </c>
      <c r="C10" s="85"/>
      <c r="D10" s="86"/>
      <c r="E10" s="84" t="s">
        <v>30</v>
      </c>
      <c r="F10" s="85"/>
      <c r="G10" s="86"/>
      <c r="H10" s="84" t="s">
        <v>31</v>
      </c>
      <c r="I10" s="85"/>
      <c r="J10" s="86"/>
      <c r="K10" s="84" t="s">
        <v>32</v>
      </c>
      <c r="L10" s="85"/>
      <c r="M10" s="86"/>
      <c r="N10" s="84" t="s">
        <v>33</v>
      </c>
      <c r="O10" s="85"/>
      <c r="P10" s="86"/>
    </row>
    <row r="11" spans="1:20" s="58" customFormat="1" ht="82.15" customHeight="1" thickBot="1" x14ac:dyDescent="0.25">
      <c r="B11" s="87" t="s">
        <v>34</v>
      </c>
      <c r="C11" s="88"/>
      <c r="D11" s="89"/>
      <c r="E11" s="87" t="s">
        <v>35</v>
      </c>
      <c r="F11" s="88"/>
      <c r="G11" s="89"/>
      <c r="H11" s="87" t="s">
        <v>36</v>
      </c>
      <c r="I11" s="88"/>
      <c r="J11" s="89"/>
      <c r="K11" s="87" t="s">
        <v>37</v>
      </c>
      <c r="L11" s="88"/>
      <c r="M11" s="89"/>
      <c r="N11" s="90" t="s">
        <v>38</v>
      </c>
      <c r="O11" s="91"/>
      <c r="P11" s="92"/>
    </row>
    <row r="12" spans="1:20" s="64" customFormat="1" ht="23.25" thickBot="1" x14ac:dyDescent="0.25">
      <c r="A12" s="59"/>
      <c r="B12" s="60" t="s">
        <v>39</v>
      </c>
      <c r="C12" s="61"/>
      <c r="D12" s="62"/>
      <c r="E12" s="60" t="s">
        <v>39</v>
      </c>
      <c r="F12" s="61"/>
      <c r="G12" s="62"/>
      <c r="H12" s="60" t="s">
        <v>39</v>
      </c>
      <c r="I12" s="61"/>
      <c r="J12" s="62"/>
      <c r="K12" s="60" t="s">
        <v>39</v>
      </c>
      <c r="L12" s="61"/>
      <c r="M12" s="62"/>
      <c r="N12" s="60" t="s">
        <v>39</v>
      </c>
      <c r="O12" s="61"/>
      <c r="P12" s="62"/>
      <c r="Q12" s="63" t="s">
        <v>40</v>
      </c>
    </row>
    <row r="13" spans="1:20" ht="15" customHeight="1" x14ac:dyDescent="0.2">
      <c r="A13" s="53" t="s">
        <v>19</v>
      </c>
      <c r="B13" s="65"/>
      <c r="C13" s="93">
        <v>10</v>
      </c>
      <c r="D13" s="66">
        <f>B13*$C$13</f>
        <v>0</v>
      </c>
      <c r="E13" s="65"/>
      <c r="F13" s="93">
        <v>2</v>
      </c>
      <c r="G13" s="66">
        <f>E13*$F$13</f>
        <v>0</v>
      </c>
      <c r="H13" s="65"/>
      <c r="I13" s="93">
        <v>4</v>
      </c>
      <c r="J13" s="66">
        <f>H13*$I$13</f>
        <v>0</v>
      </c>
      <c r="K13" s="65"/>
      <c r="L13" s="93">
        <v>2</v>
      </c>
      <c r="M13" s="66">
        <f>K13*$L$13</f>
        <v>0</v>
      </c>
      <c r="N13" s="65"/>
      <c r="O13" s="93">
        <v>2</v>
      </c>
      <c r="P13" s="66">
        <f>N13*$O$13</f>
        <v>0</v>
      </c>
      <c r="Q13" s="67">
        <f>D13+G13+J13+M13+P13</f>
        <v>0</v>
      </c>
    </row>
    <row r="14" spans="1:20" ht="15" customHeight="1" x14ac:dyDescent="0.2">
      <c r="A14" s="53" t="s">
        <v>1</v>
      </c>
      <c r="B14" s="65"/>
      <c r="C14" s="93"/>
      <c r="D14" s="66">
        <f t="shared" ref="D14:D15" si="0">B14*$C$13</f>
        <v>0</v>
      </c>
      <c r="E14" s="65"/>
      <c r="F14" s="93"/>
      <c r="G14" s="66">
        <f t="shared" ref="G14:G15" si="1">E14*$F$13</f>
        <v>0</v>
      </c>
      <c r="H14" s="65"/>
      <c r="I14" s="93"/>
      <c r="J14" s="66">
        <f t="shared" ref="J14:J15" si="2">H14*$I$13</f>
        <v>0</v>
      </c>
      <c r="K14" s="65"/>
      <c r="L14" s="93"/>
      <c r="M14" s="66">
        <f t="shared" ref="M14:M15" si="3">K14*$L$13</f>
        <v>0</v>
      </c>
      <c r="N14" s="65"/>
      <c r="O14" s="93"/>
      <c r="P14" s="66">
        <f t="shared" ref="P14:P15" si="4">N14*$O$13</f>
        <v>0</v>
      </c>
      <c r="Q14" s="67">
        <f t="shared" ref="Q14:Q15" si="5">D14+G14+J14+M14+P14</f>
        <v>0</v>
      </c>
    </row>
    <row r="15" spans="1:20" ht="15" customHeight="1" x14ac:dyDescent="0.2">
      <c r="A15" s="53" t="s">
        <v>2</v>
      </c>
      <c r="B15" s="65"/>
      <c r="C15" s="93"/>
      <c r="D15" s="66">
        <f t="shared" si="0"/>
        <v>0</v>
      </c>
      <c r="E15" s="65"/>
      <c r="F15" s="93"/>
      <c r="G15" s="66">
        <f t="shared" si="1"/>
        <v>0</v>
      </c>
      <c r="H15" s="65"/>
      <c r="I15" s="93"/>
      <c r="J15" s="66">
        <f t="shared" si="2"/>
        <v>0</v>
      </c>
      <c r="K15" s="65"/>
      <c r="L15" s="93"/>
      <c r="M15" s="66">
        <f t="shared" si="3"/>
        <v>0</v>
      </c>
      <c r="N15" s="65"/>
      <c r="O15" s="93"/>
      <c r="P15" s="66">
        <f t="shared" si="4"/>
        <v>0</v>
      </c>
      <c r="Q15" s="67">
        <f t="shared" si="5"/>
        <v>0</v>
      </c>
    </row>
    <row r="16" spans="1:20" s="68" customFormat="1" ht="7.5" customHeight="1" x14ac:dyDescent="0.2">
      <c r="B16" s="69"/>
      <c r="C16" s="69"/>
      <c r="D16" s="69"/>
      <c r="E16" s="69"/>
      <c r="F16" s="69"/>
      <c r="G16" s="69"/>
      <c r="H16" s="69"/>
      <c r="I16" s="69"/>
      <c r="J16" s="69"/>
      <c r="K16" s="69"/>
      <c r="L16" s="69"/>
      <c r="M16" s="69"/>
      <c r="N16" s="69"/>
      <c r="O16" s="69"/>
      <c r="P16" s="69"/>
      <c r="Q16" s="69"/>
      <c r="R16" s="69"/>
      <c r="S16" s="69"/>
      <c r="T16" s="69"/>
    </row>
    <row r="17" spans="1:17" s="70" customFormat="1" ht="6.75" customHeight="1" x14ac:dyDescent="0.2"/>
    <row r="19" spans="1:17" x14ac:dyDescent="0.2">
      <c r="A19" s="71" t="s">
        <v>41</v>
      </c>
      <c r="G19" s="72"/>
      <c r="H19" s="72"/>
    </row>
    <row r="20" spans="1:17" x14ac:dyDescent="0.2">
      <c r="G20" s="72"/>
      <c r="H20" s="72"/>
      <c r="I20" s="72"/>
      <c r="J20" s="72"/>
    </row>
    <row r="21" spans="1:17" ht="15" x14ac:dyDescent="0.25">
      <c r="G21" s="72"/>
      <c r="H21" s="72"/>
      <c r="I21" s="72"/>
      <c r="J21" s="72"/>
      <c r="O21" s="73"/>
      <c r="Q21" s="74"/>
    </row>
    <row r="22" spans="1:17" ht="15" x14ac:dyDescent="0.25">
      <c r="G22" s="72"/>
      <c r="H22" s="72"/>
      <c r="I22" s="72"/>
      <c r="J22" s="72"/>
      <c r="O22" s="73"/>
      <c r="Q22" s="74"/>
    </row>
    <row r="23" spans="1:17" ht="15" x14ac:dyDescent="0.25">
      <c r="G23" s="72"/>
      <c r="H23" s="72"/>
      <c r="I23" s="72"/>
      <c r="J23" s="72"/>
      <c r="O23" s="73"/>
      <c r="Q23" s="74"/>
    </row>
    <row r="24" spans="1:17" ht="15" x14ac:dyDescent="0.25">
      <c r="G24" s="72"/>
      <c r="H24" s="72"/>
      <c r="I24" s="72"/>
      <c r="J24" s="72"/>
      <c r="O24" s="73"/>
      <c r="Q24" s="74"/>
    </row>
    <row r="25" spans="1:17" ht="15" x14ac:dyDescent="0.25">
      <c r="G25" s="72"/>
      <c r="H25" s="72"/>
      <c r="I25" s="72"/>
      <c r="J25" s="72"/>
      <c r="O25" s="73"/>
      <c r="Q25" s="74"/>
    </row>
    <row r="26" spans="1:17" ht="15" x14ac:dyDescent="0.25">
      <c r="G26" s="72"/>
      <c r="H26" s="72"/>
      <c r="I26" s="72"/>
      <c r="J26" s="72"/>
      <c r="O26" s="73"/>
      <c r="Q26" s="74"/>
    </row>
    <row r="27" spans="1:17" x14ac:dyDescent="0.2">
      <c r="B27" s="72"/>
      <c r="C27" s="72"/>
      <c r="D27" s="72"/>
      <c r="E27" s="72"/>
      <c r="F27" s="72"/>
      <c r="G27" s="72"/>
      <c r="H27" s="72"/>
      <c r="I27" s="72"/>
      <c r="J27" s="72"/>
    </row>
    <row r="28" spans="1:17" x14ac:dyDescent="0.2">
      <c r="H28" s="72"/>
      <c r="I28" s="72"/>
      <c r="J28" s="72"/>
    </row>
    <row r="29" spans="1:17" x14ac:dyDescent="0.2">
      <c r="I29" s="72"/>
      <c r="J29" s="72"/>
      <c r="K29" s="72"/>
      <c r="L29" s="72"/>
      <c r="M29" s="72"/>
      <c r="N29" s="72"/>
    </row>
    <row r="30" spans="1:17" x14ac:dyDescent="0.2">
      <c r="I30" s="72"/>
      <c r="J30" s="72"/>
      <c r="K30" s="72"/>
      <c r="L30" s="72"/>
      <c r="M30" s="72"/>
      <c r="N30" s="72"/>
    </row>
    <row r="31" spans="1:17" x14ac:dyDescent="0.2">
      <c r="L31" s="72"/>
      <c r="M31" s="72"/>
      <c r="N31" s="72"/>
    </row>
    <row r="32" spans="1:17" x14ac:dyDescent="0.2">
      <c r="L32" s="72"/>
      <c r="M32" s="72"/>
      <c r="N32" s="72"/>
    </row>
    <row r="33" spans="1:14" x14ac:dyDescent="0.2">
      <c r="L33" s="72"/>
      <c r="M33" s="72"/>
      <c r="N33" s="72"/>
    </row>
    <row r="34" spans="1:14" x14ac:dyDescent="0.2">
      <c r="L34" s="72"/>
      <c r="M34" s="72"/>
      <c r="N34" s="72"/>
    </row>
    <row r="47" spans="1:14" x14ac:dyDescent="0.2">
      <c r="A47" s="75" t="s">
        <v>42</v>
      </c>
    </row>
  </sheetData>
  <mergeCells count="19">
    <mergeCell ref="C13:C15"/>
    <mergeCell ref="F13:F15"/>
    <mergeCell ref="I13:I15"/>
    <mergeCell ref="L13:L15"/>
    <mergeCell ref="O13:O15"/>
    <mergeCell ref="K10:M10"/>
    <mergeCell ref="N10:P10"/>
    <mergeCell ref="B11:D11"/>
    <mergeCell ref="E11:G11"/>
    <mergeCell ref="H11:J11"/>
    <mergeCell ref="K11:M11"/>
    <mergeCell ref="N11:P11"/>
    <mergeCell ref="A1:J1"/>
    <mergeCell ref="A2:J2"/>
    <mergeCell ref="B3:D3"/>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 DEPARTMENT</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chua2</dc:creator>
  <cp:lastModifiedBy>Bonilla, Hector M</cp:lastModifiedBy>
  <cp:lastPrinted>2010-03-29T18:59:53Z</cp:lastPrinted>
  <dcterms:created xsi:type="dcterms:W3CDTF">2010-03-29T14:58:07Z</dcterms:created>
  <dcterms:modified xsi:type="dcterms:W3CDTF">2019-06-21T21:02:31Z</dcterms:modified>
</cp:coreProperties>
</file>