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activeTab="5"/>
  </bookViews>
  <sheets>
    <sheet name="Evaluator 1" sheetId="2" r:id="rId1"/>
    <sheet name="Evaluator 2" sheetId="5" r:id="rId2"/>
    <sheet name="Evaluator 3" sheetId="9" r:id="rId3"/>
    <sheet name="Evaluator 4" sheetId="4" r:id="rId4"/>
    <sheet name="Summary" sheetId="1" r:id="rId5"/>
    <sheet name="Evaluation" sheetId="10" r:id="rId6"/>
  </sheets>
  <externalReferences>
    <externalReference r:id="rId7"/>
  </externalReferences>
  <calcPr calcId="152511"/>
</workbook>
</file>

<file path=xl/calcChain.xml><?xml version="1.0" encoding="utf-8"?>
<calcChain xmlns="http://schemas.openxmlformats.org/spreadsheetml/2006/main">
  <c r="M13" i="10" l="1"/>
  <c r="J13" i="10"/>
  <c r="N13" i="10" s="1"/>
  <c r="G13" i="10"/>
  <c r="D13" i="10"/>
  <c r="A13" i="10"/>
  <c r="A2" i="10"/>
  <c r="A4" i="4" l="1"/>
  <c r="A4" i="9"/>
  <c r="A4" i="5"/>
  <c r="H4" i="4" l="1"/>
  <c r="E7" i="1" s="1"/>
  <c r="H4" i="9"/>
  <c r="D7" i="1" s="1"/>
  <c r="H4" i="5"/>
  <c r="C7" i="1" s="1"/>
  <c r="I7" i="1" l="1"/>
  <c r="J7" i="1" s="1"/>
  <c r="I6" i="1"/>
  <c r="K7" i="1" l="1"/>
  <c r="H4" i="2"/>
  <c r="B7" i="1" s="1"/>
  <c r="F7" i="1" l="1"/>
  <c r="M7" i="1" s="1"/>
  <c r="N7" i="1" l="1"/>
  <c r="G7" i="1"/>
</calcChain>
</file>

<file path=xl/sharedStrings.xml><?xml version="1.0" encoding="utf-8"?>
<sst xmlns="http://schemas.openxmlformats.org/spreadsheetml/2006/main" count="61" uniqueCount="38">
  <si>
    <t xml:space="preserve">RESPONDENT SUMMARY </t>
  </si>
  <si>
    <t>Total Score</t>
  </si>
  <si>
    <t>Evaluator 1</t>
  </si>
  <si>
    <t>Evaluator 2</t>
  </si>
  <si>
    <t>Evaluator 3</t>
  </si>
  <si>
    <t>Evaluator 4</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</si>
  <si>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</si>
  <si>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</si>
  <si>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</si>
  <si>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</si>
  <si>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</si>
  <si>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</si>
  <si>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</si>
  <si>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</si>
  <si>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</si>
  <si>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</si>
  <si>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</si>
  <si>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</si>
  <si>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</si>
  <si>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</si>
  <si>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RFP730-19087 Parking &amp; Transportation Car Share Program</t>
  </si>
  <si>
    <t>updated 3/19</t>
  </si>
  <si>
    <t>ZipCar Inc</t>
  </si>
  <si>
    <t xml:space="preserve">University of Houston Evaluation Matrix         
</t>
  </si>
  <si>
    <t>Name</t>
  </si>
  <si>
    <t>Evaluation Due Date</t>
  </si>
  <si>
    <t>3/8/19 @ 2 PM</t>
  </si>
  <si>
    <t xml:space="preserve"> Criteria 1</t>
  </si>
  <si>
    <t xml:space="preserve"> Criteria 2</t>
  </si>
  <si>
    <t xml:space="preserve"> Criteria 3</t>
  </si>
  <si>
    <t xml:space="preserve"> Criteria 4</t>
  </si>
  <si>
    <t>Demonstrated ability of the Contractor to fulfill current and   predicted University needs:
- Respondent’s demonstrated professional experience performing the requested (Car Share program) in locations of similar types and size (please provide the names of current clients and the number of years that you have been providing Car Sharing services for each).
- Administrative, financial reporting, operational and management structure in place to satisfy the service requirements.
- Stability and success of the Contractor’s business including but not limited to; demonstrated capability and financial resources to perform the work in the time projected. 
- Responsiveness by customer support personnel</t>
  </si>
  <si>
    <t>Proposed operational and transition plan with schedule.
- Quality of proposed schedule(s)</t>
  </si>
  <si>
    <t>Quality assurance plan and control measures implemented and maintained by the Contractor. 
- Troubleshooting solutions</t>
  </si>
  <si>
    <t>Points (1-5)</t>
  </si>
  <si>
    <t>Non-Disclosure:</t>
  </si>
  <si>
    <t>Updated: 3/6/2019</t>
  </si>
  <si>
    <r>
      <rPr>
        <sz val="9"/>
        <rFont val="Arial"/>
        <family val="2"/>
      </rPr>
      <t>Competitive Rates
- Cost of program and service fees</t>
    </r>
    <r>
      <rPr>
        <sz val="9"/>
        <color rgb="FFFF0000"/>
        <rFont val="Arial"/>
        <family val="2"/>
      </rPr>
      <t xml:space="preserve">
</t>
    </r>
    <r>
      <rPr>
        <b/>
        <sz val="9"/>
        <color rgb="FFFF0000"/>
        <rFont val="Arial"/>
        <family val="2"/>
      </rPr>
      <t>**Only Evaluator 4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</si>
</sst>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b/>
      <sz val="11"/>
      <color theme="1"/>
      <name val="Calibri"/>
      <family val="2"/>
      <scheme val="minor"/>
    </font>
    <font>
      <sz val="10"/>
      <color theme="1"/>
      <name val="Arial"/>
      <family val="2"/>
    </font>
    <font>
      <b/>
      <sz val="10"/>
      <color theme="1"/>
      <name val="Arial"/>
      <family val="2"/>
    </font>
    <font>
      <sz val="9"/>
      <name val="Arial"/>
      <family val="2"/>
    </font>
    <font>
      <b/>
      <sz val="8"/>
      <name val="Arial"/>
      <family val="2"/>
    </font>
    <font>
      <b/>
      <sz val="10"/>
      <color rgb="FFFF0000"/>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2">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75">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40" fillId="25" borderId="0" xfId="0" applyFont="1" applyFill="1"/>
    <xf numFmtId="0" fontId="33" fillId="24" borderId="13" xfId="0" applyFont="1" applyFill="1" applyBorder="1" applyAlignment="1">
      <alignment horizontal="right" textRotation="90"/>
    </xf>
    <xf numFmtId="0" fontId="34" fillId="24" borderId="12" xfId="0" applyFont="1" applyFill="1" applyBorder="1" applyAlignment="1">
      <alignment horizontal="right"/>
    </xf>
    <xf numFmtId="0" fontId="14" fillId="0" borderId="0" xfId="98" applyFont="1"/>
    <xf numFmtId="0" fontId="14" fillId="25" borderId="0" xfId="98" applyFont="1" applyFill="1"/>
    <xf numFmtId="0" fontId="12" fillId="0" borderId="0" xfId="98" applyFont="1" applyFill="1"/>
    <xf numFmtId="0" fontId="13" fillId="25" borderId="0" xfId="98" applyFont="1" applyFill="1"/>
    <xf numFmtId="0" fontId="43" fillId="25" borderId="0" xfId="101" applyFont="1" applyFill="1" applyBorder="1" applyAlignment="1"/>
    <xf numFmtId="0" fontId="44" fillId="25" borderId="0" xfId="101" applyFont="1" applyFill="1" applyBorder="1" applyAlignment="1"/>
    <xf numFmtId="0" fontId="14" fillId="25" borderId="0" xfId="98" applyFont="1" applyFill="1" applyAlignment="1">
      <alignment horizontal="center"/>
    </xf>
    <xf numFmtId="0" fontId="46" fillId="25" borderId="0" xfId="98" applyFont="1" applyFill="1" applyAlignment="1">
      <alignment wrapText="1"/>
    </xf>
    <xf numFmtId="0" fontId="46" fillId="25" borderId="17" xfId="98" applyFont="1" applyFill="1" applyBorder="1" applyAlignment="1">
      <alignment horizontal="right" wrapText="1"/>
    </xf>
    <xf numFmtId="0" fontId="46" fillId="25" borderId="0" xfId="98" applyFont="1" applyFill="1" applyBorder="1" applyAlignment="1">
      <alignment horizontal="right" wrapText="1"/>
    </xf>
    <xf numFmtId="0" fontId="46" fillId="25" borderId="18" xfId="98" applyFont="1" applyFill="1" applyBorder="1" applyAlignment="1">
      <alignment horizontal="right" wrapText="1"/>
    </xf>
    <xf numFmtId="0" fontId="46" fillId="28" borderId="19" xfId="98" applyFont="1" applyFill="1" applyBorder="1" applyAlignment="1">
      <alignment horizontal="right" wrapText="1"/>
    </xf>
    <xf numFmtId="0" fontId="46" fillId="25" borderId="0" xfId="98" applyFont="1" applyFill="1" applyAlignment="1">
      <alignment horizontal="center" wrapText="1"/>
    </xf>
    <xf numFmtId="0" fontId="14" fillId="26" borderId="20" xfId="98" applyFont="1" applyFill="1" applyBorder="1"/>
    <xf numFmtId="0" fontId="14" fillId="29" borderId="0" xfId="98" applyFont="1" applyFill="1" applyBorder="1" applyAlignment="1">
      <alignment horizontal="center" vertical="center"/>
    </xf>
    <xf numFmtId="0" fontId="14" fillId="30" borderId="18" xfId="98" applyFont="1" applyFill="1" applyBorder="1"/>
    <xf numFmtId="0" fontId="47" fillId="31" borderId="21" xfId="98" applyFont="1" applyFill="1" applyBorder="1"/>
    <xf numFmtId="0" fontId="14" fillId="32" borderId="22" xfId="98" applyFont="1" applyFill="1" applyBorder="1"/>
    <xf numFmtId="0" fontId="14" fillId="32" borderId="0" xfId="98" applyFont="1" applyFill="1" applyBorder="1"/>
    <xf numFmtId="0" fontId="14" fillId="25" borderId="10" xfId="98" applyFont="1" applyFill="1" applyBorder="1"/>
    <xf numFmtId="0" fontId="47" fillId="25" borderId="0" xfId="98" applyFont="1" applyFill="1"/>
    <xf numFmtId="0" fontId="14" fillId="25" borderId="0" xfId="98" applyFont="1" applyFill="1" applyAlignment="1">
      <alignment wrapText="1"/>
    </xf>
    <xf numFmtId="0" fontId="42" fillId="0" borderId="0" xfId="101" applyFont="1" applyAlignment="1">
      <alignment vertical="center"/>
    </xf>
    <xf numFmtId="0" fontId="1" fillId="0" borderId="0" xfId="101" applyFont="1"/>
    <xf numFmtId="0" fontId="40" fillId="25" borderId="0" xfId="98" applyFont="1" applyFill="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41" fillId="27" borderId="14" xfId="98" applyFont="1" applyFill="1" applyBorder="1" applyAlignment="1">
      <alignment horizontal="left"/>
    </xf>
    <xf numFmtId="0" fontId="41" fillId="27" borderId="15" xfId="98" applyFont="1" applyFill="1" applyBorder="1" applyAlignment="1">
      <alignment horizontal="left"/>
    </xf>
    <xf numFmtId="0" fontId="41" fillId="27" borderId="16" xfId="98" applyFont="1" applyFill="1" applyBorder="1" applyAlignment="1">
      <alignment horizontal="left"/>
    </xf>
    <xf numFmtId="0" fontId="35" fillId="25" borderId="14" xfId="98" applyFont="1" applyFill="1" applyBorder="1" applyAlignment="1">
      <alignment horizontal="left" vertical="top" wrapText="1"/>
    </xf>
    <xf numFmtId="0" fontId="35" fillId="25" borderId="15" xfId="98" applyFont="1" applyFill="1" applyBorder="1" applyAlignment="1">
      <alignment horizontal="left" vertical="top" wrapText="1"/>
    </xf>
    <xf numFmtId="0" fontId="35" fillId="25" borderId="16" xfId="98" applyFont="1" applyFill="1" applyBorder="1" applyAlignment="1">
      <alignment horizontal="left" vertical="top" wrapText="1"/>
    </xf>
    <xf numFmtId="0" fontId="45" fillId="25" borderId="14" xfId="98" applyFont="1" applyFill="1" applyBorder="1" applyAlignment="1">
      <alignment horizontal="left" vertical="top" wrapText="1"/>
    </xf>
    <xf numFmtId="0" fontId="45" fillId="25" borderId="15" xfId="98" applyFont="1" applyFill="1" applyBorder="1" applyAlignment="1">
      <alignment horizontal="left" vertical="top" wrapText="1"/>
    </xf>
    <xf numFmtId="0" fontId="45" fillId="25" borderId="16" xfId="98" applyFont="1" applyFill="1" applyBorder="1" applyAlignment="1">
      <alignment horizontal="left" vertical="top" wrapText="1"/>
    </xf>
    <xf numFmtId="0" fontId="12" fillId="25" borderId="0" xfId="98" applyFont="1" applyFill="1" applyAlignment="1">
      <alignment horizontal="left" wrapText="1"/>
    </xf>
    <xf numFmtId="0" fontId="14" fillId="26" borderId="0" xfId="101" applyFont="1" applyFill="1" applyBorder="1" applyAlignment="1">
      <alignment horizontal="center"/>
    </xf>
    <xf numFmtId="164" fontId="43" fillId="0" borderId="0" xfId="101" applyNumberFormat="1" applyFont="1" applyFill="1" applyBorder="1" applyAlignment="1">
      <alignment horizontal="center"/>
    </xf>
  </cellXfs>
  <cellStyles count="10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17</xdr:row>
      <xdr:rowOff>9525</xdr:rowOff>
    </xdr:from>
    <xdr:ext cx="6800850" cy="3533775"/>
    <xdr:sp macro="" textlink="">
      <xdr:nvSpPr>
        <xdr:cNvPr id="3" name="TextBox 2"/>
        <xdr:cNvSpPr txBox="1"/>
      </xdr:nvSpPr>
      <xdr:spPr>
        <a:xfrm>
          <a:off x="9525" y="65341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im's%20Bids/FY19%20Solicitation/Non-Facility%20Projects/RFP730-19087%20Parking%20&amp;%20Transportation%20Car%20Share%20Program/Evaluation%20Matrix%20RFP730-19087%20Parking%20&amp;%20Transportation%20Car%20Share%20Pro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ses"/>
      <sheetName val="Evaluation"/>
      <sheetName val="Respondent Summary"/>
    </sheetNames>
    <sheetDataSet>
      <sheetData sheetId="0">
        <row r="6">
          <cell r="A6" t="str">
            <v>RFP730-19087 Parking &amp; Transportation Car Share Program</v>
          </cell>
        </row>
      </sheetData>
      <sheetData sheetId="1">
        <row r="4">
          <cell r="A4" t="str">
            <v>ZipCar Inc</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24" sqref="A24"/>
    </sheetView>
  </sheetViews>
  <sheetFormatPr defaultRowHeight="12.75" x14ac:dyDescent="0.2"/>
  <cols>
    <col min="1" max="3" width="9.42578125" customWidth="1"/>
    <col min="4" max="7" width="8.85546875" customWidth="1"/>
    <col min="8" max="8" width="9.42578125" customWidth="1"/>
  </cols>
  <sheetData>
    <row r="1" spans="1:10" ht="15.75" x14ac:dyDescent="0.25">
      <c r="A1" s="12" t="s">
        <v>0</v>
      </c>
      <c r="B1" s="7"/>
      <c r="C1" s="7"/>
      <c r="D1" s="7"/>
      <c r="E1" s="4"/>
      <c r="F1" s="4"/>
      <c r="G1" s="4"/>
      <c r="H1" s="4"/>
    </row>
    <row r="2" spans="1:10" ht="15.75" x14ac:dyDescent="0.25">
      <c r="A2" s="2"/>
      <c r="B2" s="1"/>
      <c r="C2" s="3"/>
      <c r="D2" s="3"/>
      <c r="E2" s="3"/>
      <c r="F2" s="3"/>
      <c r="G2" s="3"/>
      <c r="H2" s="3"/>
      <c r="I2" s="3"/>
      <c r="J2" s="3"/>
    </row>
    <row r="3" spans="1:10" s="5" customFormat="1" x14ac:dyDescent="0.2">
      <c r="A3" s="58"/>
      <c r="B3" s="58"/>
      <c r="C3" s="58"/>
      <c r="D3" s="8" t="s">
        <v>6</v>
      </c>
      <c r="E3" s="9" t="s">
        <v>7</v>
      </c>
      <c r="F3" s="9" t="s">
        <v>8</v>
      </c>
      <c r="G3" s="9" t="s">
        <v>9</v>
      </c>
      <c r="H3" s="10" t="s">
        <v>10</v>
      </c>
    </row>
    <row r="4" spans="1:10" x14ac:dyDescent="0.2">
      <c r="A4" s="59" t="s">
        <v>22</v>
      </c>
      <c r="B4" s="59"/>
      <c r="C4" s="59"/>
      <c r="D4" s="33">
        <v>0</v>
      </c>
      <c r="E4" s="33">
        <v>16</v>
      </c>
      <c r="F4" s="33">
        <v>10</v>
      </c>
      <c r="G4" s="33">
        <v>10</v>
      </c>
      <c r="H4" s="11">
        <f>SUM(D4:G4)</f>
        <v>36</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A5" sqref="A5"/>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58"/>
      <c r="B3" s="58"/>
      <c r="C3" s="58"/>
      <c r="D3" s="8" t="s">
        <v>6</v>
      </c>
      <c r="E3" s="9" t="s">
        <v>7</v>
      </c>
      <c r="F3" s="9" t="s">
        <v>8</v>
      </c>
      <c r="G3" s="9" t="s">
        <v>9</v>
      </c>
      <c r="H3" s="10" t="s">
        <v>10</v>
      </c>
      <c r="I3" s="5"/>
      <c r="J3" s="5"/>
      <c r="K3" s="5"/>
      <c r="L3" s="5"/>
      <c r="M3" s="5"/>
    </row>
    <row r="4" spans="1:13" x14ac:dyDescent="0.2">
      <c r="A4" s="59" t="str">
        <f>'Evaluator 1'!A4:C4</f>
        <v>ZipCar Inc</v>
      </c>
      <c r="B4" s="59"/>
      <c r="C4" s="59"/>
      <c r="D4" s="33">
        <v>0</v>
      </c>
      <c r="E4" s="33">
        <v>24</v>
      </c>
      <c r="F4" s="33">
        <v>6</v>
      </c>
      <c r="G4" s="33">
        <v>6</v>
      </c>
      <c r="H4" s="11">
        <f>SUM(D4:G4)</f>
        <v>36</v>
      </c>
      <c r="I4" s="6"/>
      <c r="J4" s="6"/>
      <c r="K4" s="6"/>
      <c r="L4" s="6"/>
      <c r="M4" s="6"/>
    </row>
    <row r="5" spans="1:13" x14ac:dyDescent="0.2">
      <c r="A5" s="6"/>
      <c r="B5" s="6"/>
      <c r="C5" s="6"/>
      <c r="D5" s="6"/>
      <c r="E5" s="6"/>
      <c r="F5" s="6"/>
      <c r="G5" s="6"/>
      <c r="H5" s="6"/>
      <c r="I5" s="6"/>
      <c r="J5" s="6"/>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row r="21" spans="1:13" x14ac:dyDescent="0.2">
      <c r="A21" s="6"/>
      <c r="B21" s="6"/>
      <c r="C21" s="6"/>
      <c r="D21" s="6"/>
      <c r="E21" s="6"/>
      <c r="F21" s="6"/>
      <c r="G21" s="6"/>
      <c r="H21" s="6"/>
      <c r="I21" s="6"/>
      <c r="J21" s="6"/>
      <c r="K21" s="6"/>
      <c r="L21" s="6"/>
      <c r="M21" s="6"/>
    </row>
    <row r="22" spans="1:13" x14ac:dyDescent="0.2">
      <c r="A22" s="6"/>
      <c r="B22" s="6"/>
      <c r="C22" s="6"/>
      <c r="D22" s="6"/>
      <c r="E22" s="6"/>
      <c r="F22" s="6"/>
      <c r="G22" s="6"/>
      <c r="H22" s="6"/>
      <c r="I22" s="6"/>
      <c r="J22" s="6"/>
      <c r="K22" s="6"/>
      <c r="L22" s="6"/>
      <c r="M22" s="6"/>
    </row>
    <row r="23" spans="1:13" x14ac:dyDescent="0.2">
      <c r="A23" s="6"/>
      <c r="B23" s="6"/>
      <c r="C23" s="6"/>
      <c r="D23" s="6"/>
      <c r="E23" s="6"/>
      <c r="F23" s="6"/>
      <c r="G23" s="6"/>
      <c r="H23" s="6"/>
      <c r="I23" s="6"/>
      <c r="J23" s="6"/>
      <c r="K23" s="6"/>
      <c r="L23" s="6"/>
      <c r="M23" s="6"/>
    </row>
  </sheetData>
  <mergeCells count="2">
    <mergeCell ref="A3:C3"/>
    <mergeCell ref="A4: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I22" sqref="I22"/>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58"/>
      <c r="B3" s="58"/>
      <c r="C3" s="58"/>
      <c r="D3" s="8" t="s">
        <v>6</v>
      </c>
      <c r="E3" s="9" t="s">
        <v>7</v>
      </c>
      <c r="F3" s="9" t="s">
        <v>8</v>
      </c>
      <c r="G3" s="9" t="s">
        <v>9</v>
      </c>
      <c r="H3" s="10" t="s">
        <v>10</v>
      </c>
      <c r="I3" s="5"/>
      <c r="J3" s="5"/>
      <c r="K3" s="5"/>
      <c r="L3" s="5"/>
      <c r="M3" s="5"/>
    </row>
    <row r="4" spans="1:13" x14ac:dyDescent="0.2">
      <c r="A4" s="59" t="str">
        <f>'Evaluator 1'!A4:C4</f>
        <v>ZipCar Inc</v>
      </c>
      <c r="B4" s="59"/>
      <c r="C4" s="59"/>
      <c r="D4" s="33">
        <v>0</v>
      </c>
      <c r="E4" s="33">
        <v>32</v>
      </c>
      <c r="F4" s="33">
        <v>10</v>
      </c>
      <c r="G4" s="33">
        <v>8</v>
      </c>
      <c r="H4" s="11">
        <f>SUM(D4:G4)</f>
        <v>50</v>
      </c>
      <c r="I4" s="6"/>
      <c r="J4" s="6"/>
      <c r="K4" s="6"/>
      <c r="L4" s="6"/>
      <c r="M4" s="6"/>
    </row>
    <row r="5" spans="1:13" x14ac:dyDescent="0.2">
      <c r="A5" s="6"/>
      <c r="B5" s="6"/>
      <c r="C5" s="6"/>
      <c r="D5" s="6"/>
      <c r="E5" s="6"/>
      <c r="F5" s="6"/>
      <c r="G5" s="6"/>
      <c r="H5" s="6"/>
      <c r="I5" s="6"/>
      <c r="J5" s="6"/>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row r="21" spans="1:13" x14ac:dyDescent="0.2">
      <c r="A21" s="6"/>
      <c r="B21" s="6"/>
      <c r="C21" s="6"/>
      <c r="D21" s="6"/>
      <c r="E21" s="6"/>
      <c r="F21" s="6"/>
      <c r="G21" s="6"/>
      <c r="H21" s="6"/>
      <c r="I21" s="6"/>
      <c r="J21" s="6"/>
      <c r="K21" s="6"/>
      <c r="L21" s="6"/>
      <c r="M21" s="6"/>
    </row>
    <row r="22" spans="1:13" x14ac:dyDescent="0.2">
      <c r="A22" s="6"/>
      <c r="B22" s="6"/>
      <c r="C22" s="6"/>
      <c r="D22" s="6"/>
      <c r="E22" s="6"/>
      <c r="F22" s="6"/>
      <c r="G22" s="6"/>
      <c r="H22" s="6"/>
      <c r="I22" s="6"/>
      <c r="J22" s="6"/>
      <c r="K22" s="6"/>
      <c r="L22" s="6"/>
      <c r="M22" s="6"/>
    </row>
    <row r="23" spans="1:13" x14ac:dyDescent="0.2">
      <c r="A23" s="6"/>
      <c r="B23" s="6"/>
      <c r="C23" s="6"/>
      <c r="D23" s="6"/>
      <c r="E23" s="6"/>
      <c r="F23" s="6"/>
      <c r="G23" s="6"/>
      <c r="H23" s="6"/>
      <c r="I23" s="6"/>
      <c r="J23" s="6"/>
      <c r="K23" s="6"/>
      <c r="L23" s="6"/>
      <c r="M23" s="6"/>
    </row>
  </sheetData>
  <mergeCells count="2">
    <mergeCell ref="A3:C3"/>
    <mergeCell ref="A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2"/>
  <sheetViews>
    <sheetView workbookViewId="0">
      <selection activeCell="J39" sqref="J39"/>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58"/>
      <c r="B3" s="58"/>
      <c r="C3" s="58"/>
      <c r="D3" s="8" t="s">
        <v>6</v>
      </c>
      <c r="E3" s="9" t="s">
        <v>7</v>
      </c>
      <c r="F3" s="9" t="s">
        <v>8</v>
      </c>
      <c r="G3" s="9" t="s">
        <v>9</v>
      </c>
      <c r="H3" s="10" t="s">
        <v>10</v>
      </c>
      <c r="I3" s="5"/>
      <c r="J3" s="5"/>
      <c r="K3" s="5"/>
      <c r="L3" s="5"/>
      <c r="M3" s="5"/>
    </row>
    <row r="4" spans="1:13" x14ac:dyDescent="0.2">
      <c r="A4" s="59" t="str">
        <f>'Evaluator 1'!A4:C4</f>
        <v>ZipCar Inc</v>
      </c>
      <c r="B4" s="59"/>
      <c r="C4" s="59"/>
      <c r="D4" s="33">
        <v>36</v>
      </c>
      <c r="E4" s="33">
        <v>36.799999999999997</v>
      </c>
      <c r="F4" s="33">
        <v>10</v>
      </c>
      <c r="G4" s="33">
        <v>9.1999999999999993</v>
      </c>
      <c r="H4" s="11">
        <f>SUM(E4:G4)</f>
        <v>56</v>
      </c>
      <c r="I4" s="6"/>
      <c r="J4" s="6"/>
      <c r="K4" s="6"/>
      <c r="L4" s="6"/>
      <c r="M4" s="6"/>
    </row>
    <row r="5" spans="1:13" x14ac:dyDescent="0.2">
      <c r="A5" s="6"/>
      <c r="B5" s="6"/>
      <c r="C5" s="6"/>
      <c r="D5" s="6"/>
      <c r="E5" s="6"/>
      <c r="F5" s="6"/>
      <c r="G5" s="6"/>
      <c r="H5" s="6"/>
      <c r="I5" s="6"/>
      <c r="J5" s="6"/>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row r="21" spans="1:13" x14ac:dyDescent="0.2">
      <c r="A21" s="6"/>
      <c r="B21" s="6"/>
      <c r="C21" s="6"/>
      <c r="D21" s="6"/>
      <c r="E21" s="6"/>
      <c r="F21" s="6"/>
      <c r="G21" s="6"/>
      <c r="H21" s="6"/>
      <c r="I21" s="6"/>
      <c r="J21" s="6"/>
      <c r="K21" s="6"/>
      <c r="L21" s="6"/>
      <c r="M21" s="6"/>
    </row>
    <row r="22" spans="1:13" x14ac:dyDescent="0.2">
      <c r="A22" s="6"/>
      <c r="B22" s="6"/>
      <c r="C22" s="6"/>
      <c r="D22" s="6"/>
      <c r="E22" s="6"/>
      <c r="F22" s="6"/>
      <c r="G22" s="6"/>
      <c r="H22" s="6"/>
      <c r="I22" s="6"/>
      <c r="J22" s="6"/>
      <c r="K22" s="6"/>
      <c r="L22" s="6"/>
      <c r="M22" s="6"/>
    </row>
  </sheetData>
  <mergeCells count="2">
    <mergeCell ref="A3:C3"/>
    <mergeCell ref="A4:C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I8" sqref="I8"/>
    </sheetView>
  </sheetViews>
  <sheetFormatPr defaultRowHeight="15" x14ac:dyDescent="0.2"/>
  <cols>
    <col min="1" max="1" width="33" style="16" customWidth="1"/>
    <col min="2" max="6" width="7.7109375" style="16" customWidth="1"/>
    <col min="7" max="8" width="7.5703125" style="16" customWidth="1"/>
    <col min="9" max="11" width="7.7109375" style="16" customWidth="1"/>
    <col min="12" max="16384" width="9.140625" style="16"/>
  </cols>
  <sheetData>
    <row r="1" spans="1:14" ht="15.75" x14ac:dyDescent="0.25">
      <c r="A1" s="13" t="s">
        <v>11</v>
      </c>
      <c r="B1" s="14"/>
      <c r="C1" s="13"/>
      <c r="D1" s="13"/>
      <c r="E1" s="13"/>
      <c r="F1" s="13"/>
      <c r="G1" s="13"/>
      <c r="H1" s="15"/>
      <c r="I1" s="15"/>
    </row>
    <row r="2" spans="1:14" ht="6" customHeight="1" x14ac:dyDescent="0.25">
      <c r="A2" s="13"/>
      <c r="B2" s="14"/>
      <c r="C2" s="13"/>
      <c r="D2" s="13"/>
      <c r="E2" s="13"/>
      <c r="F2" s="13"/>
      <c r="G2" s="13"/>
      <c r="H2" s="15"/>
      <c r="I2" s="15"/>
    </row>
    <row r="3" spans="1:14" ht="15.75" x14ac:dyDescent="0.25">
      <c r="A3" s="62" t="s">
        <v>20</v>
      </c>
      <c r="B3" s="62"/>
      <c r="C3" s="62"/>
      <c r="D3" s="62"/>
      <c r="E3" s="62"/>
      <c r="F3" s="62"/>
      <c r="G3" s="62"/>
      <c r="H3" s="15"/>
      <c r="I3" s="15"/>
    </row>
    <row r="4" spans="1:14" x14ac:dyDescent="0.2">
      <c r="A4" s="14"/>
      <c r="B4" s="14"/>
      <c r="C4" s="14"/>
      <c r="D4" s="14"/>
      <c r="E4" s="14"/>
      <c r="F4" s="17"/>
      <c r="G4" s="17"/>
      <c r="H4" s="18"/>
      <c r="I4" s="18"/>
    </row>
    <row r="5" spans="1:14" ht="15.75" x14ac:dyDescent="0.25">
      <c r="F5" s="60" t="s">
        <v>17</v>
      </c>
      <c r="G5" s="60"/>
      <c r="H5" s="19"/>
      <c r="I5" s="20"/>
      <c r="J5" s="61" t="s">
        <v>18</v>
      </c>
      <c r="K5" s="61"/>
      <c r="L5" s="20"/>
      <c r="M5" s="60" t="s">
        <v>19</v>
      </c>
      <c r="N5" s="60"/>
    </row>
    <row r="6" spans="1:14" s="24" customFormat="1" ht="135" customHeight="1" x14ac:dyDescent="0.2">
      <c r="A6" s="21"/>
      <c r="B6" s="22" t="s">
        <v>2</v>
      </c>
      <c r="C6" s="22" t="s">
        <v>3</v>
      </c>
      <c r="D6" s="22" t="s">
        <v>4</v>
      </c>
      <c r="E6" s="23" t="s">
        <v>5</v>
      </c>
      <c r="F6" s="22" t="s">
        <v>12</v>
      </c>
      <c r="G6" s="31" t="s">
        <v>13</v>
      </c>
      <c r="I6" s="23" t="str">
        <f>E6</f>
        <v>Evaluator 4</v>
      </c>
      <c r="J6" s="22" t="s">
        <v>15</v>
      </c>
      <c r="K6" s="31" t="s">
        <v>14</v>
      </c>
      <c r="M6" s="22" t="s">
        <v>1</v>
      </c>
      <c r="N6" s="31" t="s">
        <v>16</v>
      </c>
    </row>
    <row r="7" spans="1:14" ht="16.5" customHeight="1" x14ac:dyDescent="0.2">
      <c r="A7" s="29" t="s">
        <v>22</v>
      </c>
      <c r="B7" s="25">
        <f>'Evaluator 1'!H4</f>
        <v>36</v>
      </c>
      <c r="C7" s="25">
        <f>'Evaluator 2'!H4</f>
        <v>36</v>
      </c>
      <c r="D7" s="25">
        <f>'Evaluator 3'!H4</f>
        <v>50</v>
      </c>
      <c r="E7" s="26">
        <f>'Evaluator 4'!H4</f>
        <v>56</v>
      </c>
      <c r="F7" s="25">
        <f>AVERAGE(B7:E7)</f>
        <v>44.5</v>
      </c>
      <c r="G7" s="32">
        <f>RANK(F7,$F$7:$F$7,0)</f>
        <v>1</v>
      </c>
      <c r="I7" s="27">
        <f>'Evaluator 4'!D4</f>
        <v>36</v>
      </c>
      <c r="J7" s="25">
        <f>AVERAGE(I7)</f>
        <v>36</v>
      </c>
      <c r="K7" s="32">
        <f>RANK(J7,$J$7:$J$7,0)</f>
        <v>1</v>
      </c>
      <c r="M7" s="28">
        <f>F7+J7</f>
        <v>80.5</v>
      </c>
      <c r="N7" s="32">
        <f>RANK(M7,$M$7:$M$7,0)</f>
        <v>1</v>
      </c>
    </row>
    <row r="26" spans="1:1" x14ac:dyDescent="0.2">
      <c r="A26" s="30" t="s">
        <v>21</v>
      </c>
    </row>
    <row r="27" spans="1:1" x14ac:dyDescent="0.2">
      <c r="A27" s="30"/>
    </row>
  </sheetData>
  <mergeCells count="4">
    <mergeCell ref="M5:N5"/>
    <mergeCell ref="F5:G5"/>
    <mergeCell ref="J5:K5"/>
    <mergeCell ref="A3:G3"/>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workbookViewId="0">
      <selection activeCell="M21" sqref="M21"/>
    </sheetView>
  </sheetViews>
  <sheetFormatPr defaultRowHeight="12.75" x14ac:dyDescent="0.2"/>
  <cols>
    <col min="1" max="1" width="20.7109375" style="34" customWidth="1"/>
    <col min="2" max="2" width="6.28515625" style="34" customWidth="1"/>
    <col min="3" max="3" width="10.5703125" style="34" bestFit="1" customWidth="1"/>
    <col min="4" max="4" width="9.140625" style="34" customWidth="1"/>
    <col min="5" max="5" width="6.5703125" style="34" customWidth="1"/>
    <col min="6" max="6" width="10.5703125" style="34" bestFit="1" customWidth="1"/>
    <col min="7" max="7" width="18.140625" style="34" customWidth="1"/>
    <col min="8" max="8" width="6.5703125" style="34" customWidth="1"/>
    <col min="9" max="9" width="10.5703125" style="34" bestFit="1" customWidth="1"/>
    <col min="10" max="10" width="9.140625" style="34" customWidth="1"/>
    <col min="11" max="11" width="6.7109375" style="34" customWidth="1"/>
    <col min="12" max="12" width="10.5703125" style="34" bestFit="1" customWidth="1"/>
    <col min="13" max="13" width="9.140625" style="34" customWidth="1"/>
    <col min="14" max="14" width="12.7109375" style="34" customWidth="1"/>
    <col min="15" max="15" width="6.140625" style="34" customWidth="1"/>
    <col min="16" max="16" width="9.140625" style="34"/>
    <col min="17" max="17" width="17.5703125" style="34" bestFit="1" customWidth="1"/>
    <col min="18" max="16384" width="9.140625" style="34"/>
  </cols>
  <sheetData>
    <row r="1" spans="1:14" ht="15.75" x14ac:dyDescent="0.25">
      <c r="A1" s="72" t="s">
        <v>23</v>
      </c>
      <c r="B1" s="72"/>
      <c r="C1" s="72"/>
      <c r="D1" s="72"/>
      <c r="E1" s="72"/>
      <c r="F1" s="72"/>
      <c r="G1" s="72"/>
      <c r="H1" s="72"/>
      <c r="I1" s="72"/>
      <c r="J1" s="72"/>
    </row>
    <row r="2" spans="1:14" ht="15.75" x14ac:dyDescent="0.25">
      <c r="A2" s="35" t="str">
        <f>[1]Cover!A6</f>
        <v>RFP730-19087 Parking &amp; Transportation Car Share Program</v>
      </c>
      <c r="B2" s="36"/>
      <c r="C2" s="36"/>
      <c r="D2" s="36"/>
      <c r="E2" s="36"/>
      <c r="F2" s="36"/>
      <c r="G2" s="36"/>
      <c r="H2" s="36"/>
      <c r="I2" s="36"/>
      <c r="J2" s="36"/>
    </row>
    <row r="3" spans="1:14" x14ac:dyDescent="0.2">
      <c r="A3" s="37" t="s">
        <v>24</v>
      </c>
      <c r="B3" s="73"/>
      <c r="C3" s="73"/>
      <c r="D3" s="73"/>
    </row>
    <row r="4" spans="1:14" ht="15" customHeight="1" x14ac:dyDescent="0.2">
      <c r="A4" s="37" t="s">
        <v>25</v>
      </c>
      <c r="B4" s="74" t="s">
        <v>26</v>
      </c>
      <c r="C4" s="74"/>
      <c r="D4" s="74"/>
      <c r="E4" s="37"/>
    </row>
    <row r="5" spans="1:14" ht="15" customHeight="1" x14ac:dyDescent="0.2">
      <c r="D5" s="38"/>
      <c r="E5" s="37"/>
    </row>
    <row r="6" spans="1:14" ht="15" customHeight="1" x14ac:dyDescent="0.2"/>
    <row r="7" spans="1:14" ht="15" customHeight="1" x14ac:dyDescent="0.2"/>
    <row r="9" spans="1:14" ht="11.25" customHeight="1" thickBot="1" x14ac:dyDescent="0.25"/>
    <row r="10" spans="1:14" s="39" customFormat="1" ht="13.5" thickBot="1" x14ac:dyDescent="0.25">
      <c r="B10" s="63" t="s">
        <v>27</v>
      </c>
      <c r="C10" s="64"/>
      <c r="D10" s="65"/>
      <c r="E10" s="63" t="s">
        <v>28</v>
      </c>
      <c r="F10" s="64"/>
      <c r="G10" s="65"/>
      <c r="H10" s="63" t="s">
        <v>29</v>
      </c>
      <c r="I10" s="64"/>
      <c r="J10" s="65"/>
      <c r="K10" s="63" t="s">
        <v>30</v>
      </c>
      <c r="L10" s="64"/>
      <c r="M10" s="65"/>
    </row>
    <row r="11" spans="1:14" s="39" customFormat="1" ht="294" customHeight="1" thickBot="1" x14ac:dyDescent="0.25">
      <c r="B11" s="66" t="s">
        <v>37</v>
      </c>
      <c r="C11" s="67"/>
      <c r="D11" s="68"/>
      <c r="E11" s="69" t="s">
        <v>31</v>
      </c>
      <c r="F11" s="70"/>
      <c r="G11" s="71"/>
      <c r="H11" s="69" t="s">
        <v>32</v>
      </c>
      <c r="I11" s="70"/>
      <c r="J11" s="71"/>
      <c r="K11" s="69" t="s">
        <v>33</v>
      </c>
      <c r="L11" s="70"/>
      <c r="M11" s="71"/>
    </row>
    <row r="12" spans="1:14" s="45" customFormat="1" ht="23.25" thickBot="1" x14ac:dyDescent="0.25">
      <c r="A12" s="40"/>
      <c r="B12" s="41" t="s">
        <v>34</v>
      </c>
      <c r="C12" s="42"/>
      <c r="D12" s="43"/>
      <c r="E12" s="41" t="s">
        <v>34</v>
      </c>
      <c r="F12" s="42"/>
      <c r="G12" s="43"/>
      <c r="H12" s="41" t="s">
        <v>34</v>
      </c>
      <c r="I12" s="42"/>
      <c r="J12" s="43"/>
      <c r="K12" s="41" t="s">
        <v>34</v>
      </c>
      <c r="L12" s="42"/>
      <c r="M12" s="43"/>
      <c r="N12" s="44" t="s">
        <v>10</v>
      </c>
    </row>
    <row r="13" spans="1:14" ht="15" customHeight="1" x14ac:dyDescent="0.2">
      <c r="A13" s="33" t="str">
        <f>[1]Responses!A4</f>
        <v>ZipCar Inc</v>
      </c>
      <c r="B13" s="46"/>
      <c r="C13" s="47">
        <v>8</v>
      </c>
      <c r="D13" s="48">
        <f>B13*$C$13</f>
        <v>0</v>
      </c>
      <c r="E13" s="46"/>
      <c r="F13" s="47">
        <v>8</v>
      </c>
      <c r="G13" s="48">
        <f>E13*$F$13</f>
        <v>0</v>
      </c>
      <c r="H13" s="46"/>
      <c r="I13" s="47">
        <v>2</v>
      </c>
      <c r="J13" s="48">
        <f>H13*$I$13</f>
        <v>0</v>
      </c>
      <c r="K13" s="46"/>
      <c r="L13" s="47">
        <v>2</v>
      </c>
      <c r="M13" s="48">
        <f>K13*$L$13</f>
        <v>0</v>
      </c>
      <c r="N13" s="49">
        <f>D13+G13+J13+M13</f>
        <v>0</v>
      </c>
    </row>
    <row r="14" spans="1:14" s="50" customFormat="1" ht="7.5" customHeight="1" x14ac:dyDescent="0.2">
      <c r="B14" s="51"/>
      <c r="C14" s="51"/>
      <c r="D14" s="51"/>
      <c r="E14" s="51"/>
      <c r="F14" s="51"/>
      <c r="G14" s="51"/>
      <c r="H14" s="51"/>
      <c r="I14" s="51"/>
      <c r="J14" s="51"/>
      <c r="K14" s="51"/>
      <c r="L14" s="51"/>
      <c r="M14" s="51"/>
      <c r="N14" s="51"/>
    </row>
    <row r="15" spans="1:14" s="52" customFormat="1" ht="6.75" customHeight="1" x14ac:dyDescent="0.2"/>
    <row r="17" spans="1:15" x14ac:dyDescent="0.2">
      <c r="A17" s="53" t="s">
        <v>35</v>
      </c>
      <c r="G17" s="54"/>
      <c r="H17" s="54"/>
    </row>
    <row r="18" spans="1:15" ht="15" x14ac:dyDescent="0.25">
      <c r="G18" s="54"/>
      <c r="H18" s="54"/>
      <c r="I18" s="54"/>
      <c r="J18" s="54"/>
      <c r="M18" s="55"/>
      <c r="N18" s="56"/>
      <c r="O18" s="56"/>
    </row>
    <row r="19" spans="1:15" ht="15" x14ac:dyDescent="0.25">
      <c r="G19" s="54"/>
      <c r="H19" s="54"/>
      <c r="I19" s="54"/>
      <c r="J19" s="54"/>
      <c r="M19" s="55"/>
      <c r="N19" s="56"/>
      <c r="O19" s="56"/>
    </row>
    <row r="20" spans="1:15" ht="15" x14ac:dyDescent="0.25">
      <c r="G20" s="54"/>
      <c r="H20" s="54"/>
      <c r="I20" s="54"/>
      <c r="J20" s="54"/>
      <c r="M20" s="55"/>
      <c r="N20" s="56"/>
      <c r="O20" s="56"/>
    </row>
    <row r="21" spans="1:15" ht="15" x14ac:dyDescent="0.25">
      <c r="G21" s="54"/>
      <c r="H21" s="54"/>
      <c r="I21" s="54"/>
      <c r="J21" s="54"/>
      <c r="M21" s="55"/>
      <c r="N21" s="56"/>
      <c r="O21" s="56"/>
    </row>
    <row r="22" spans="1:15" ht="15" x14ac:dyDescent="0.25">
      <c r="G22" s="54"/>
      <c r="H22" s="54"/>
      <c r="I22" s="54"/>
      <c r="J22" s="54"/>
      <c r="M22" s="55"/>
      <c r="N22" s="56"/>
      <c r="O22" s="56"/>
    </row>
    <row r="23" spans="1:15" x14ac:dyDescent="0.2">
      <c r="G23" s="54"/>
      <c r="H23" s="54"/>
      <c r="I23" s="54"/>
      <c r="J23" s="54"/>
    </row>
    <row r="24" spans="1:15" x14ac:dyDescent="0.2">
      <c r="G24" s="54"/>
      <c r="H24" s="54"/>
      <c r="I24" s="54"/>
      <c r="J24" s="54"/>
    </row>
    <row r="25" spans="1:15" x14ac:dyDescent="0.2">
      <c r="B25" s="54"/>
      <c r="C25" s="54"/>
      <c r="D25" s="54"/>
      <c r="E25" s="54"/>
      <c r="F25" s="54"/>
      <c r="G25" s="54"/>
      <c r="H25" s="54"/>
      <c r="I25" s="54"/>
      <c r="J25" s="54"/>
    </row>
    <row r="26" spans="1:15" x14ac:dyDescent="0.2">
      <c r="H26" s="54"/>
      <c r="I26" s="54"/>
      <c r="J26" s="54"/>
    </row>
    <row r="27" spans="1:15" x14ac:dyDescent="0.2">
      <c r="I27" s="54"/>
      <c r="J27" s="54"/>
      <c r="K27" s="54"/>
      <c r="L27" s="54"/>
      <c r="M27" s="54"/>
    </row>
    <row r="28" spans="1:15" x14ac:dyDescent="0.2">
      <c r="I28" s="54"/>
      <c r="J28" s="54"/>
      <c r="K28" s="54"/>
      <c r="L28" s="54"/>
      <c r="M28" s="54"/>
    </row>
    <row r="29" spans="1:15" x14ac:dyDescent="0.2">
      <c r="L29" s="54"/>
      <c r="M29" s="54"/>
    </row>
    <row r="30" spans="1:15" x14ac:dyDescent="0.2">
      <c r="L30" s="54"/>
      <c r="M30" s="54"/>
    </row>
    <row r="31" spans="1:15" x14ac:dyDescent="0.2">
      <c r="L31" s="54"/>
      <c r="M31" s="54"/>
    </row>
    <row r="32" spans="1:15" x14ac:dyDescent="0.2">
      <c r="L32" s="54"/>
      <c r="M32" s="54"/>
    </row>
    <row r="45" spans="1:1" x14ac:dyDescent="0.2">
      <c r="A45" s="57" t="s">
        <v>36</v>
      </c>
    </row>
  </sheetData>
  <mergeCells count="11">
    <mergeCell ref="A1:J1"/>
    <mergeCell ref="B3:D3"/>
    <mergeCell ref="B4:D4"/>
    <mergeCell ref="B10:D10"/>
    <mergeCell ref="E10:G10"/>
    <mergeCell ref="H10:J10"/>
    <mergeCell ref="K10:M10"/>
    <mergeCell ref="B11:D11"/>
    <mergeCell ref="E11:G11"/>
    <mergeCell ref="H11:J11"/>
    <mergeCell ref="K11:M1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2019-04-05T17:15:01Z</dcterms:modified>
</cp:coreProperties>
</file>