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740" yWindow="-180" windowWidth="17115" windowHeight="9855" tabRatio="901" activeTab="9"/>
  </bookViews>
  <sheets>
    <sheet name="Evaluator 1" sheetId="2" r:id="rId1"/>
    <sheet name="Evaluator 2" sheetId="3" r:id="rId2"/>
    <sheet name="Evaluator 3" sheetId="5" r:id="rId3"/>
    <sheet name="Evaluator 4" sheetId="11" r:id="rId4"/>
    <sheet name="Evaluator 5" sheetId="12" r:id="rId5"/>
    <sheet name="Evaluator 6" sheetId="13" r:id="rId6"/>
    <sheet name="Evaluator 7" sheetId="4" r:id="rId7"/>
    <sheet name="Evaluator 8" sheetId="14" r:id="rId8"/>
    <sheet name="Summary" sheetId="1" r:id="rId9"/>
    <sheet name="Criteria" sheetId="16" r:id="rId10"/>
  </sheets>
  <calcPr calcId="145621"/>
</workbook>
</file>

<file path=xl/calcChain.xml><?xml version="1.0" encoding="utf-8"?>
<calcChain xmlns="http://schemas.openxmlformats.org/spreadsheetml/2006/main">
  <c r="D12" i="16" l="1"/>
  <c r="G12" i="16"/>
  <c r="J12" i="16"/>
  <c r="W12" i="16" s="1"/>
  <c r="M12" i="16"/>
  <c r="P12" i="16"/>
  <c r="S12" i="16"/>
  <c r="V12" i="16"/>
  <c r="D13" i="16"/>
  <c r="G13" i="16"/>
  <c r="J13" i="16"/>
  <c r="M13" i="16"/>
  <c r="P13" i="16"/>
  <c r="S13" i="16"/>
  <c r="V13" i="16"/>
  <c r="W13" i="16"/>
  <c r="D14" i="16"/>
  <c r="G14" i="16"/>
  <c r="J14" i="16"/>
  <c r="M14" i="16"/>
  <c r="P14" i="16"/>
  <c r="S14" i="16"/>
  <c r="V14" i="16"/>
  <c r="W14" i="16"/>
  <c r="D15" i="16"/>
  <c r="G15" i="16"/>
  <c r="J15" i="16"/>
  <c r="M15" i="16"/>
  <c r="P15" i="16"/>
  <c r="S15" i="16"/>
  <c r="V15" i="16"/>
  <c r="W15" i="16"/>
  <c r="L7" i="1" l="1"/>
  <c r="I10" i="1" l="1"/>
  <c r="I8" i="1"/>
  <c r="I7" i="1"/>
  <c r="I9" i="1"/>
  <c r="K4" i="13"/>
  <c r="K4" i="5"/>
  <c r="K4" i="3"/>
  <c r="Q8" i="1" l="1"/>
  <c r="Q9" i="1"/>
  <c r="Q10" i="1"/>
  <c r="Q7" i="1"/>
  <c r="M7" i="1"/>
  <c r="T7" i="1" s="1"/>
  <c r="P8" i="1"/>
  <c r="P9" i="1"/>
  <c r="P10" i="1"/>
  <c r="P7" i="1"/>
  <c r="K5" i="4"/>
  <c r="K6" i="4"/>
  <c r="K7" i="4"/>
  <c r="K4" i="4"/>
  <c r="H7" i="1" s="1"/>
  <c r="R9" i="1" l="1"/>
  <c r="R10" i="1"/>
  <c r="R8" i="1"/>
  <c r="L8" i="1"/>
  <c r="L9" i="1"/>
  <c r="L10" i="1"/>
  <c r="H8" i="1"/>
  <c r="H9" i="1"/>
  <c r="H10" i="1"/>
  <c r="G8" i="1"/>
  <c r="G9" i="1"/>
  <c r="G10" i="1"/>
  <c r="G7" i="1"/>
  <c r="K4" i="14"/>
  <c r="K5" i="11"/>
  <c r="K6" i="11"/>
  <c r="K7" i="11"/>
  <c r="E10" i="1" s="1"/>
  <c r="K4" i="11"/>
  <c r="A10" i="1"/>
  <c r="B10" i="1"/>
  <c r="C10" i="1"/>
  <c r="D10" i="1"/>
  <c r="F10" i="1"/>
  <c r="M10" i="1"/>
  <c r="F8" i="1"/>
  <c r="F9" i="1"/>
  <c r="F7" i="1"/>
  <c r="K7" i="14"/>
  <c r="K6" i="14"/>
  <c r="K5" i="14"/>
  <c r="K5" i="12"/>
  <c r="K6" i="12"/>
  <c r="K7" i="12"/>
  <c r="K4" i="12"/>
  <c r="K5" i="13"/>
  <c r="K6" i="13"/>
  <c r="K7" i="13"/>
  <c r="K7" i="5"/>
  <c r="K7" i="3"/>
  <c r="K7" i="2"/>
  <c r="K4" i="2"/>
  <c r="R7" i="1" l="1"/>
  <c r="T10" i="1"/>
  <c r="E8" i="1" l="1"/>
  <c r="E9" i="1"/>
  <c r="E7" i="1"/>
  <c r="B7" i="1"/>
  <c r="K6" i="5"/>
  <c r="D9" i="1" s="1"/>
  <c r="K5" i="5"/>
  <c r="D8" i="1" s="1"/>
  <c r="D7" i="1"/>
  <c r="K6" i="3"/>
  <c r="C9" i="1" s="1"/>
  <c r="K5" i="3"/>
  <c r="C8" i="1" s="1"/>
  <c r="C7" i="1"/>
  <c r="K5" i="2"/>
  <c r="B8" i="1" s="1"/>
  <c r="K6" i="2"/>
  <c r="B9" i="1" s="1"/>
  <c r="A7" i="1"/>
  <c r="A8" i="1"/>
  <c r="A9" i="1"/>
  <c r="M9" i="1" l="1"/>
  <c r="M8" i="1"/>
  <c r="N8" i="1" s="1"/>
  <c r="N7" i="1" l="1"/>
  <c r="N10" i="1"/>
  <c r="N9" i="1"/>
  <c r="T9" i="1"/>
  <c r="T8" i="1"/>
  <c r="J7" i="1" l="1"/>
  <c r="J10" i="1"/>
  <c r="J8" i="1"/>
  <c r="J9" i="1"/>
  <c r="U8" i="1" l="1"/>
  <c r="U7" i="1"/>
  <c r="U10" i="1"/>
  <c r="U9" i="1"/>
</calcChain>
</file>

<file path=xl/sharedStrings.xml><?xml version="1.0" encoding="utf-8"?>
<sst xmlns="http://schemas.openxmlformats.org/spreadsheetml/2006/main" count="162" uniqueCount="56">
  <si>
    <t xml:space="preserve">RESPONDENT SUMMARY </t>
  </si>
  <si>
    <t>Total Score</t>
  </si>
  <si>
    <t>Evaluator 1</t>
  </si>
  <si>
    <t>Evaluator 2</t>
  </si>
  <si>
    <t>Evaluator 3</t>
  </si>
  <si>
    <t>Evaluator 5</t>
  </si>
  <si>
    <t>Evaluator 6</t>
  </si>
  <si>
    <t>Criteria 1</t>
  </si>
  <si>
    <t>Criteria 2</t>
  </si>
  <si>
    <t>Criteria 3</t>
  </si>
  <si>
    <t>Criteria 4</t>
  </si>
  <si>
    <t>Criteria 5</t>
  </si>
  <si>
    <t>Criteria 6</t>
  </si>
  <si>
    <t>Total</t>
  </si>
  <si>
    <t>EVALUATION SUMMARY</t>
  </si>
  <si>
    <t>Average Tech. Score</t>
  </si>
  <si>
    <t>Technical Ranking</t>
  </si>
  <si>
    <t>Non Tech Ranking</t>
  </si>
  <si>
    <t>Non-Tech Score (cost)</t>
  </si>
  <si>
    <t>Total Ranking</t>
  </si>
  <si>
    <t>Technical</t>
  </si>
  <si>
    <t>Non Technical</t>
  </si>
  <si>
    <t>Summary</t>
  </si>
  <si>
    <t>Criteria 7</t>
  </si>
  <si>
    <t>Chartwells</t>
  </si>
  <si>
    <t>OVG Facilities</t>
  </si>
  <si>
    <t>Spectra</t>
  </si>
  <si>
    <t>ClubCorp</t>
  </si>
  <si>
    <t>Evaluator 7</t>
  </si>
  <si>
    <t>HUB</t>
  </si>
  <si>
    <t>RFP730-19079 Athletics Food Services</t>
  </si>
  <si>
    <t>Created by: Selene Cisneros</t>
  </si>
  <si>
    <t>Reviewed by: Tim Henry</t>
  </si>
  <si>
    <t>Evaluator 4</t>
  </si>
  <si>
    <t>Updated: 6/18</t>
  </si>
  <si>
    <t>Non-Disclosure:</t>
  </si>
  <si>
    <t>Points (1-5)</t>
  </si>
  <si>
    <t xml:space="preserve">The vendor’s past performance with the University of Houston System
</t>
  </si>
  <si>
    <t>Capital investment provided to University</t>
  </si>
  <si>
    <t xml:space="preserve">Financial return provided to University
</t>
  </si>
  <si>
    <t xml:space="preserve">Ability to meet the scope of Athletics Food Services as defined in this RFP
</t>
  </si>
  <si>
    <t xml:space="preserve">Strength of Athletics Food  Services experience, performance and relationships in comparably sized collegiate sports venues (i.e. collegiate stadiums,, arenas and other athletic facilities) and higher education markets
</t>
  </si>
  <si>
    <t xml:space="preserve"> Criteria 7</t>
  </si>
  <si>
    <t xml:space="preserve"> Criteria 6</t>
  </si>
  <si>
    <t xml:space="preserve"> Criteria 5</t>
  </si>
  <si>
    <t xml:space="preserve"> Criteria 4</t>
  </si>
  <si>
    <t xml:space="preserve"> Criteria 3</t>
  </si>
  <si>
    <t xml:space="preserve"> Criteria 2</t>
  </si>
  <si>
    <t xml:space="preserve"> Criteria 1</t>
  </si>
  <si>
    <t>04/019/19 @ 2 PM</t>
  </si>
  <si>
    <t>Evaluation Due Date</t>
  </si>
  <si>
    <t>Name</t>
  </si>
  <si>
    <t>RFP730-19079 Athletic Foods Services</t>
  </si>
  <si>
    <t xml:space="preserve">University of Houston Evaluation Matrix         
</t>
  </si>
  <si>
    <t>Cost and Delivery and Financial Proposal 
**ONLY EVALUATOR 7  WILL EVALUATE**</t>
  </si>
  <si>
    <t>Respondent’s Past HUB/MBE/WBE Goal Attainment and Quality of Procedures for UHS HUB Goal Attainment on this Project
**ONLY EVALUATOR 8  WILL EVALUATE**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</si>
</sst>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1"/>
      <name val="Arial"/>
      <family val="2"/>
    </font>
    <font>
      <sz val="11"/>
      <name val="Arial"/>
      <family val="2"/>
    </font>
    <font>
      <sz val="8"/>
      <name val="Arial"/>
      <family val="2"/>
    </font>
    <font>
      <sz val="11"/>
      <color rgb="FF006100"/>
      <name val="Calibri"/>
      <family val="2"/>
      <scheme val="minor"/>
    </font>
    <font>
      <b/>
      <sz val="10"/>
      <color theme="1"/>
      <name val="Arial"/>
      <family val="2"/>
    </font>
    <font>
      <b/>
      <sz val="10"/>
      <name val="Arial"/>
      <family val="2"/>
    </font>
    <font>
      <sz val="10"/>
      <color rgb="FFFF0000"/>
      <name val="Arial"/>
      <family val="2"/>
    </font>
    <font>
      <b/>
      <sz val="10"/>
      <color rgb="FFFF0000"/>
      <name val="Arial"/>
      <family val="2"/>
    </font>
    <font>
      <b/>
      <sz val="12"/>
      <color theme="1"/>
      <name val="Arial"/>
      <family val="2"/>
    </font>
    <font>
      <sz val="12"/>
      <color theme="1"/>
      <name val="Arial"/>
      <family val="2"/>
    </font>
    <font>
      <u/>
      <sz val="11"/>
      <color theme="10"/>
      <name val="Calibri"/>
      <family val="2"/>
      <scheme val="minor"/>
    </font>
    <font>
      <b/>
      <sz val="8"/>
      <name val="Arial"/>
      <family val="2"/>
    </font>
    <font>
      <b/>
      <sz val="9"/>
      <color rgb="FFFF0000"/>
      <name val="Arial"/>
      <family val="2"/>
    </font>
    <font>
      <sz val="9"/>
      <name val="Arial"/>
      <family val="2"/>
    </font>
    <font>
      <sz val="10"/>
      <color theme="1"/>
      <name val="Arial"/>
      <family val="2"/>
    </font>
  </fonts>
  <fills count="34">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theme="0" tint="-0.34998626667073579"/>
        <bgColor indexed="64"/>
      </patternFill>
    </fill>
    <fill>
      <patternFill patternType="solid">
        <fgColor theme="5" tint="0.79998168889431442"/>
        <bgColor indexed="64"/>
      </patternFill>
    </fill>
    <fill>
      <patternFill patternType="mediumGray"/>
    </fill>
    <fill>
      <patternFill patternType="mediumGray">
        <bgColor theme="0"/>
      </patternFill>
    </fill>
    <fill>
      <patternFill patternType="solid">
        <fgColor rgb="FFFFFF00"/>
        <bgColor indexed="64"/>
      </patternFill>
    </fill>
    <fill>
      <patternFill patternType="solid">
        <fgColor theme="5" tint="0.39997558519241921"/>
        <bgColor indexed="64"/>
      </patternFill>
    </fill>
    <fill>
      <patternFill patternType="solid">
        <fgColor theme="0" tint="-0.14999847407452621"/>
        <bgColor indexed="64"/>
      </patternFill>
    </fill>
  </fills>
  <borders count="2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right/>
      <top style="thin">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06">
    <xf numFmtId="0" fontId="0" fillId="0" borderId="0"/>
    <xf numFmtId="44" fontId="15" fillId="0" borderId="0" applyFont="0" applyFill="0" applyBorder="0" applyAlignment="0" applyProtection="0"/>
    <xf numFmtId="0" fontId="15" fillId="0" borderId="0"/>
    <xf numFmtId="0" fontId="12" fillId="0" borderId="0"/>
    <xf numFmtId="0" fontId="12" fillId="0" borderId="0"/>
    <xf numFmtId="0" fontId="15" fillId="2" borderId="1" applyNumberFormat="0" applyFont="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21" borderId="2" applyNumberFormat="0" applyAlignment="0" applyProtection="0"/>
    <xf numFmtId="0" fontId="21" fillId="22" borderId="3" applyNumberFormat="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8" borderId="2" applyNumberFormat="0" applyAlignment="0" applyProtection="0"/>
    <xf numFmtId="0" fontId="28" fillId="0" borderId="7" applyNumberFormat="0" applyFill="0" applyAlignment="0" applyProtection="0"/>
    <xf numFmtId="0" fontId="29" fillId="23" borderId="0" applyNumberFormat="0" applyBorder="0" applyAlignment="0" applyProtection="0"/>
    <xf numFmtId="0" fontId="16" fillId="2" borderId="1" applyNumberFormat="0" applyFont="0" applyAlignment="0" applyProtection="0"/>
    <xf numFmtId="0" fontId="30" fillId="21"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1"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21" borderId="2" applyNumberFormat="0" applyAlignment="0" applyProtection="0"/>
    <xf numFmtId="0" fontId="21" fillId="22" borderId="3" applyNumberFormat="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8" borderId="2" applyNumberFormat="0" applyAlignment="0" applyProtection="0"/>
    <xf numFmtId="0" fontId="28" fillId="0" borderId="7" applyNumberFormat="0" applyFill="0" applyAlignment="0" applyProtection="0"/>
    <xf numFmtId="0" fontId="29" fillId="23" borderId="0" applyNumberFormat="0" applyBorder="0" applyAlignment="0" applyProtection="0"/>
    <xf numFmtId="0" fontId="30" fillId="21"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5" fillId="0" borderId="0"/>
    <xf numFmtId="0" fontId="15" fillId="2" borderId="1" applyNumberFormat="0" applyFont="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9" fillId="26" borderId="0" applyNumberFormat="0" applyBorder="0" applyAlignment="0" applyProtection="0"/>
    <xf numFmtId="0" fontId="3" fillId="0" borderId="0"/>
    <xf numFmtId="0" fontId="15" fillId="0" borderId="0"/>
    <xf numFmtId="0" fontId="15" fillId="2" borderId="1" applyNumberFormat="0" applyFont="0" applyAlignment="0" applyProtection="0"/>
    <xf numFmtId="0" fontId="3" fillId="0" borderId="0"/>
    <xf numFmtId="0" fontId="2" fillId="0" borderId="0"/>
    <xf numFmtId="0" fontId="2" fillId="0" borderId="0"/>
    <xf numFmtId="0" fontId="46" fillId="0" borderId="0" applyNumberFormat="0" applyFill="0" applyBorder="0" applyAlignment="0" applyProtection="0"/>
    <xf numFmtId="0" fontId="1" fillId="0" borderId="0"/>
  </cellStyleXfs>
  <cellXfs count="98">
    <xf numFmtId="0" fontId="0" fillId="0" borderId="0" xfId="0"/>
    <xf numFmtId="0" fontId="0" fillId="0" borderId="0" xfId="0" applyBorder="1"/>
    <xf numFmtId="0" fontId="13" fillId="0" borderId="0" xfId="0" applyFont="1" applyBorder="1" applyAlignment="1"/>
    <xf numFmtId="0" fontId="0" fillId="0" borderId="0" xfId="0" applyBorder="1"/>
    <xf numFmtId="0" fontId="13" fillId="0" borderId="0" xfId="0" applyFont="1" applyBorder="1" applyAlignment="1"/>
    <xf numFmtId="0" fontId="15" fillId="0" borderId="0" xfId="0" applyFont="1"/>
    <xf numFmtId="0" fontId="0" fillId="0" borderId="0" xfId="0"/>
    <xf numFmtId="0" fontId="13" fillId="0" borderId="0" xfId="0" applyFont="1" applyBorder="1" applyAlignment="1">
      <alignment horizontal="left"/>
    </xf>
    <xf numFmtId="0" fontId="36" fillId="0" borderId="0" xfId="0" applyFont="1" applyBorder="1" applyAlignment="1">
      <alignment horizontal="left"/>
    </xf>
    <xf numFmtId="0" fontId="36" fillId="25" borderId="0" xfId="0" applyFont="1" applyFill="1" applyAlignment="1"/>
    <xf numFmtId="0" fontId="37" fillId="25" borderId="0" xfId="0" applyFont="1" applyFill="1"/>
    <xf numFmtId="0" fontId="13" fillId="25" borderId="0" xfId="0" applyFont="1" applyFill="1" applyAlignment="1"/>
    <xf numFmtId="0" fontId="14" fillId="25" borderId="0" xfId="0" applyFont="1" applyFill="1"/>
    <xf numFmtId="0" fontId="37" fillId="25" borderId="0" xfId="0" applyFont="1" applyFill="1" applyBorder="1"/>
    <xf numFmtId="0" fontId="14" fillId="25" borderId="0" xfId="0" applyFont="1" applyFill="1" applyBorder="1"/>
    <xf numFmtId="0" fontId="13" fillId="25" borderId="0" xfId="0" applyFont="1" applyFill="1" applyBorder="1"/>
    <xf numFmtId="0" fontId="13" fillId="25" borderId="0" xfId="0" applyFont="1" applyFill="1"/>
    <xf numFmtId="0" fontId="13" fillId="25" borderId="0" xfId="0" applyFont="1" applyFill="1" applyBorder="1" applyAlignment="1">
      <alignment horizontal="left" vertical="center"/>
    </xf>
    <xf numFmtId="0" fontId="13" fillId="25" borderId="0" xfId="0" applyFont="1" applyFill="1" applyBorder="1" applyAlignment="1">
      <alignment horizontal="right" textRotation="90" wrapText="1"/>
    </xf>
    <xf numFmtId="0" fontId="13" fillId="25" borderId="0" xfId="0" applyFont="1" applyFill="1" applyAlignment="1">
      <alignment horizontal="center" vertical="center"/>
    </xf>
    <xf numFmtId="4" fontId="14" fillId="25" borderId="11" xfId="0" applyNumberFormat="1" applyFont="1" applyFill="1" applyBorder="1" applyAlignment="1">
      <alignment horizontal="right"/>
    </xf>
    <xf numFmtId="4" fontId="14" fillId="25" borderId="12" xfId="0" applyNumberFormat="1" applyFont="1" applyFill="1" applyBorder="1" applyAlignment="1">
      <alignment horizontal="right"/>
    </xf>
    <xf numFmtId="4" fontId="14" fillId="25" borderId="11" xfId="0" applyNumberFormat="1" applyFont="1" applyFill="1" applyBorder="1"/>
    <xf numFmtId="0" fontId="14" fillId="25" borderId="11" xfId="0" applyFont="1" applyFill="1" applyBorder="1" applyAlignment="1">
      <alignment horizontal="left"/>
    </xf>
    <xf numFmtId="0" fontId="14" fillId="25" borderId="12" xfId="0" applyFont="1" applyFill="1" applyBorder="1" applyAlignment="1">
      <alignment horizontal="left"/>
    </xf>
    <xf numFmtId="0" fontId="38" fillId="25" borderId="0" xfId="0" applyFont="1" applyFill="1"/>
    <xf numFmtId="0" fontId="34" fillId="24" borderId="14" xfId="0" applyFont="1" applyFill="1" applyBorder="1" applyAlignment="1">
      <alignment horizontal="right" textRotation="90"/>
    </xf>
    <xf numFmtId="0" fontId="35" fillId="24" borderId="13" xfId="0" applyFont="1" applyFill="1" applyBorder="1" applyAlignment="1">
      <alignment horizontal="right"/>
    </xf>
    <xf numFmtId="0" fontId="35" fillId="24" borderId="15" xfId="0" applyFont="1" applyFill="1" applyBorder="1" applyAlignment="1">
      <alignment horizontal="right"/>
    </xf>
    <xf numFmtId="0" fontId="35" fillId="25" borderId="11" xfId="0" applyFont="1" applyFill="1" applyBorder="1" applyAlignment="1">
      <alignment horizontal="right"/>
    </xf>
    <xf numFmtId="0" fontId="41" fillId="0" borderId="0" xfId="101" applyFont="1" applyFill="1" applyBorder="1" applyAlignment="1">
      <alignment horizontal="right"/>
    </xf>
    <xf numFmtId="0" fontId="41" fillId="0" borderId="10" xfId="101" applyFont="1" applyBorder="1" applyAlignment="1">
      <alignment horizontal="right"/>
    </xf>
    <xf numFmtId="0" fontId="43" fillId="0" borderId="10" xfId="101" applyFont="1" applyFill="1" applyBorder="1" applyAlignment="1">
      <alignment horizontal="right"/>
    </xf>
    <xf numFmtId="0" fontId="42" fillId="0" borderId="0" xfId="99" applyFont="1" applyFill="1" applyBorder="1"/>
    <xf numFmtId="0" fontId="35" fillId="0" borderId="0" xfId="0" applyFont="1" applyFill="1" applyBorder="1" applyAlignment="1">
      <alignment horizontal="right"/>
    </xf>
    <xf numFmtId="0" fontId="39" fillId="26" borderId="13" xfId="97" applyBorder="1" applyAlignment="1">
      <alignment horizontal="right"/>
    </xf>
    <xf numFmtId="0" fontId="15" fillId="0" borderId="0" xfId="99" applyFont="1"/>
    <xf numFmtId="0" fontId="42" fillId="0" borderId="0" xfId="99" applyFont="1" applyFill="1" applyBorder="1"/>
    <xf numFmtId="0" fontId="15" fillId="0" borderId="0" xfId="99" applyFont="1"/>
    <xf numFmtId="0" fontId="42" fillId="0" borderId="0" xfId="99" applyFont="1" applyFill="1" applyBorder="1"/>
    <xf numFmtId="0" fontId="15" fillId="0" borderId="0" xfId="99" applyFont="1"/>
    <xf numFmtId="0" fontId="42" fillId="0" borderId="0" xfId="99" applyFont="1" applyFill="1" applyBorder="1"/>
    <xf numFmtId="0" fontId="15" fillId="0" borderId="0" xfId="99" applyFont="1"/>
    <xf numFmtId="0" fontId="42" fillId="0" borderId="0" xfId="99" applyFont="1" applyFill="1" applyBorder="1"/>
    <xf numFmtId="0" fontId="15" fillId="0" borderId="0" xfId="99" applyFont="1"/>
    <xf numFmtId="0" fontId="42" fillId="0" borderId="0" xfId="99" applyFont="1" applyFill="1" applyBorder="1"/>
    <xf numFmtId="0" fontId="15" fillId="0" borderId="0" xfId="99" applyFont="1"/>
    <xf numFmtId="0" fontId="42" fillId="0" borderId="0" xfId="99" applyFont="1" applyFill="1" applyBorder="1"/>
    <xf numFmtId="0" fontId="15" fillId="0" borderId="0" xfId="99" applyFont="1"/>
    <xf numFmtId="0" fontId="42" fillId="0" borderId="0" xfId="99" applyFont="1" applyFill="1" applyBorder="1"/>
    <xf numFmtId="0" fontId="15" fillId="0" borderId="0" xfId="99" applyFont="1"/>
    <xf numFmtId="0" fontId="42" fillId="0" borderId="0" xfId="99" applyFont="1" applyFill="1" applyBorder="1"/>
    <xf numFmtId="0" fontId="44" fillId="25" borderId="0" xfId="0" applyFont="1" applyFill="1" applyBorder="1" applyAlignment="1">
      <alignment horizontal="right" textRotation="90" wrapText="1"/>
    </xf>
    <xf numFmtId="4" fontId="45" fillId="25" borderId="11" xfId="0" applyNumberFormat="1" applyFont="1" applyFill="1" applyBorder="1" applyAlignment="1">
      <alignment horizontal="right"/>
    </xf>
    <xf numFmtId="0" fontId="0" fillId="0" borderId="0" xfId="0" applyFill="1"/>
    <xf numFmtId="0" fontId="15" fillId="25" borderId="0" xfId="99" applyFont="1" applyFill="1"/>
    <xf numFmtId="0" fontId="38" fillId="25" borderId="0" xfId="99" applyFont="1" applyFill="1"/>
    <xf numFmtId="0" fontId="15" fillId="25" borderId="0" xfId="99" applyFont="1" applyFill="1" applyAlignment="1">
      <alignment wrapText="1"/>
    </xf>
    <xf numFmtId="0" fontId="46" fillId="0" borderId="0" xfId="104"/>
    <xf numFmtId="0" fontId="1" fillId="0" borderId="0" xfId="105"/>
    <xf numFmtId="0" fontId="46" fillId="25" borderId="0" xfId="104" applyFill="1"/>
    <xf numFmtId="0" fontId="1" fillId="25" borderId="0" xfId="105" applyFill="1"/>
    <xf numFmtId="0" fontId="43" fillId="25" borderId="0" xfId="99" applyFont="1" applyFill="1"/>
    <xf numFmtId="0" fontId="15" fillId="25" borderId="10" xfId="99" applyFont="1" applyFill="1" applyBorder="1"/>
    <xf numFmtId="0" fontId="15" fillId="27" borderId="16" xfId="99" applyFont="1" applyFill="1" applyBorder="1"/>
    <xf numFmtId="0" fontId="15" fillId="27" borderId="0" xfId="99" applyFont="1" applyFill="1" applyBorder="1"/>
    <xf numFmtId="0" fontId="43" fillId="28" borderId="17" xfId="99" applyFont="1" applyFill="1" applyBorder="1"/>
    <xf numFmtId="0" fontId="15" fillId="29" borderId="18" xfId="99" applyFont="1" applyFill="1" applyBorder="1"/>
    <xf numFmtId="0" fontId="15" fillId="31" borderId="19" xfId="99" applyFont="1" applyFill="1" applyBorder="1"/>
    <xf numFmtId="0" fontId="47" fillId="25" borderId="0" xfId="99" applyFont="1" applyFill="1" applyAlignment="1">
      <alignment horizontal="center" wrapText="1"/>
    </xf>
    <xf numFmtId="0" fontId="47" fillId="32" borderId="20" xfId="99" applyFont="1" applyFill="1" applyBorder="1" applyAlignment="1">
      <alignment horizontal="right" wrapText="1"/>
    </xf>
    <xf numFmtId="0" fontId="47" fillId="25" borderId="18" xfId="99" applyFont="1" applyFill="1" applyBorder="1" applyAlignment="1">
      <alignment horizontal="right" wrapText="1"/>
    </xf>
    <xf numFmtId="0" fontId="47" fillId="25" borderId="0" xfId="99" applyFont="1" applyFill="1" applyBorder="1" applyAlignment="1">
      <alignment horizontal="right" wrapText="1"/>
    </xf>
    <xf numFmtId="0" fontId="47" fillId="25" borderId="21" xfId="99" applyFont="1" applyFill="1" applyBorder="1" applyAlignment="1">
      <alignment horizontal="right" wrapText="1"/>
    </xf>
    <xf numFmtId="0" fontId="47" fillId="25" borderId="0" xfId="99" applyFont="1" applyFill="1" applyAlignment="1">
      <alignment wrapText="1"/>
    </xf>
    <xf numFmtId="0" fontId="15" fillId="25" borderId="0" xfId="99" applyFont="1" applyFill="1" applyAlignment="1">
      <alignment horizontal="center"/>
    </xf>
    <xf numFmtId="0" fontId="50" fillId="25" borderId="0" xfId="105" applyFont="1" applyFill="1" applyBorder="1" applyAlignment="1"/>
    <xf numFmtId="0" fontId="40" fillId="25" borderId="0" xfId="105" applyFont="1" applyFill="1" applyBorder="1" applyAlignment="1"/>
    <xf numFmtId="0" fontId="14" fillId="25" borderId="0" xfId="99" applyFont="1" applyFill="1"/>
    <xf numFmtId="0" fontId="13" fillId="25" borderId="0" xfId="99" applyFont="1" applyFill="1"/>
    <xf numFmtId="0" fontId="40" fillId="0" borderId="10" xfId="101" applyFont="1" applyBorder="1" applyAlignment="1">
      <alignment horizontal="center"/>
    </xf>
    <xf numFmtId="0" fontId="41" fillId="0" borderId="0" xfId="99" applyFont="1" applyAlignment="1">
      <alignment horizontal="left"/>
    </xf>
    <xf numFmtId="0" fontId="36" fillId="25" borderId="0" xfId="0" applyFont="1" applyFill="1" applyAlignment="1">
      <alignment horizontal="right"/>
    </xf>
    <xf numFmtId="0" fontId="36" fillId="25" borderId="0" xfId="0" applyFont="1" applyFill="1" applyBorder="1" applyAlignment="1">
      <alignment horizontal="right"/>
    </xf>
    <xf numFmtId="0" fontId="36" fillId="0" borderId="0" xfId="0" applyFont="1" applyFill="1" applyAlignment="1">
      <alignment horizontal="left"/>
    </xf>
    <xf numFmtId="0" fontId="41" fillId="33" borderId="24" xfId="99" applyFont="1" applyFill="1" applyBorder="1" applyAlignment="1">
      <alignment horizontal="left"/>
    </xf>
    <xf numFmtId="0" fontId="41" fillId="33" borderId="23" xfId="99" applyFont="1" applyFill="1" applyBorder="1" applyAlignment="1">
      <alignment horizontal="left"/>
    </xf>
    <xf numFmtId="0" fontId="41" fillId="33" borderId="22" xfId="99" applyFont="1" applyFill="1" applyBorder="1" applyAlignment="1">
      <alignment horizontal="left"/>
    </xf>
    <xf numFmtId="0" fontId="48" fillId="25" borderId="24" xfId="99" applyFont="1" applyFill="1" applyBorder="1" applyAlignment="1">
      <alignment horizontal="left" vertical="top" wrapText="1"/>
    </xf>
    <xf numFmtId="0" fontId="48" fillId="25" borderId="23" xfId="99" applyFont="1" applyFill="1" applyBorder="1" applyAlignment="1">
      <alignment horizontal="left" vertical="top" wrapText="1"/>
    </xf>
    <xf numFmtId="0" fontId="48" fillId="25" borderId="22" xfId="99" applyFont="1" applyFill="1" applyBorder="1" applyAlignment="1">
      <alignment horizontal="left" vertical="top" wrapText="1"/>
    </xf>
    <xf numFmtId="0" fontId="49" fillId="25" borderId="24" xfId="99" applyFont="1" applyFill="1" applyBorder="1" applyAlignment="1">
      <alignment horizontal="left" vertical="top" wrapText="1"/>
    </xf>
    <xf numFmtId="0" fontId="49" fillId="25" borderId="23" xfId="99" applyFont="1" applyFill="1" applyBorder="1" applyAlignment="1">
      <alignment horizontal="left" vertical="top" wrapText="1"/>
    </xf>
    <xf numFmtId="0" fontId="49" fillId="25" borderId="22" xfId="99" applyFont="1" applyFill="1" applyBorder="1" applyAlignment="1">
      <alignment horizontal="left" vertical="top" wrapText="1"/>
    </xf>
    <xf numFmtId="0" fontId="15" fillId="30" borderId="14" xfId="99" applyFont="1" applyFill="1" applyBorder="1" applyAlignment="1">
      <alignment horizontal="center" vertical="center"/>
    </xf>
    <xf numFmtId="0" fontId="13" fillId="25" borderId="0" xfId="99" applyFont="1" applyFill="1" applyAlignment="1">
      <alignment horizontal="left" wrapText="1"/>
    </xf>
    <xf numFmtId="0" fontId="15" fillId="31" borderId="0" xfId="105" applyFont="1" applyFill="1" applyBorder="1" applyAlignment="1">
      <alignment horizontal="center"/>
    </xf>
    <xf numFmtId="164" fontId="50" fillId="25" borderId="0" xfId="105" applyNumberFormat="1" applyFont="1" applyFill="1" applyBorder="1" applyAlignment="1">
      <alignment horizontal="center"/>
    </xf>
  </cellXfs>
  <cellStyles count="106">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xfId="97" builtinId="26"/>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04" builtinId="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1"/>
    <cellStyle name="Normal 4 11" xfId="103"/>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9"/>
    <cellStyle name="Normal 6" xfId="98"/>
    <cellStyle name="Normal 7" xfId="102"/>
    <cellStyle name="Normal 8" xfId="105"/>
    <cellStyle name="Note 2" xfId="5"/>
    <cellStyle name="Note 3" xfId="89"/>
    <cellStyle name="Note 4" xfId="42"/>
    <cellStyle name="Note 4 2" xfId="100"/>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xdr:col>
      <xdr:colOff>95250</xdr:colOff>
      <xdr:row>0</xdr:row>
      <xdr:rowOff>85725</xdr:rowOff>
    </xdr:from>
    <xdr:ext cx="3204916" cy="1094723"/>
    <xdr:sp macro="" textlink="">
      <xdr:nvSpPr>
        <xdr:cNvPr id="2" name="TextBox 1"/>
        <xdr:cNvSpPr txBox="1"/>
      </xdr:nvSpPr>
      <xdr:spPr>
        <a:xfrm>
          <a:off x="2533650" y="85725"/>
          <a:ext cx="3204916" cy="109472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b="1" i="0" u="none" strike="noStrike">
              <a:solidFill>
                <a:srgbClr val="FF0000"/>
              </a:solidFill>
              <a:effectLst/>
              <a:latin typeface="Arial" panose="020B0604020202020204" pitchFamily="34" charset="0"/>
              <a:ea typeface="+mn-ea"/>
              <a:cs typeface="Arial" panose="020B0604020202020204" pitchFamily="34" charset="0"/>
            </a:rPr>
            <a:t>Review</a:t>
          </a:r>
          <a:r>
            <a:rPr lang="en-US" sz="900" b="1" i="0" u="none" strike="noStrike" baseline="0">
              <a:solidFill>
                <a:srgbClr val="FF0000"/>
              </a:solidFill>
              <a:effectLst/>
              <a:latin typeface="Arial" panose="020B0604020202020204" pitchFamily="34" charset="0"/>
              <a:ea typeface="+mn-ea"/>
              <a:cs typeface="Arial" panose="020B0604020202020204" pitchFamily="34" charset="0"/>
            </a:rPr>
            <a:t> Non-Disclosure before evaluating.</a:t>
          </a:r>
        </a:p>
        <a:p>
          <a:r>
            <a:rPr lang="en-US" sz="900" b="1" i="0" u="none" strike="noStrike" baseline="0">
              <a:solidFill>
                <a:srgbClr val="FF0000"/>
              </a:solidFill>
              <a:effectLst/>
              <a:latin typeface="Arial" panose="020B0604020202020204" pitchFamily="34" charset="0"/>
              <a:ea typeface="+mn-ea"/>
              <a:cs typeface="Arial" panose="020B0604020202020204" pitchFamily="34" charset="0"/>
            </a:rPr>
            <a:t>Enter points based on key below:</a:t>
          </a:r>
        </a:p>
        <a:p>
          <a:endParaRPr lang="en-US" sz="1000" b="1" i="0" u="none" strike="noStrike">
            <a:solidFill>
              <a:srgbClr val="FF0000"/>
            </a:solidFill>
            <a:effectLst/>
            <a:latin typeface="Arial" panose="020B0604020202020204" pitchFamily="34" charset="0"/>
            <a:ea typeface="+mn-ea"/>
            <a:cs typeface="Arial" panose="020B0604020202020204" pitchFamily="34" charset="0"/>
          </a:endParaRPr>
        </a:p>
        <a:p>
          <a:r>
            <a:rPr lang="en-US" sz="800" b="0" i="0" u="none" strike="noStrike">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3.4 to 2.5 = Meets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1.4 to 1.0 = Addresses part of minimal requirements</a:t>
          </a:r>
        </a:p>
      </xdr:txBody>
    </xdr:sp>
    <xdr:clientData/>
  </xdr:oneCellAnchor>
  <xdr:oneCellAnchor>
    <xdr:from>
      <xdr:col>0</xdr:col>
      <xdr:colOff>9525</xdr:colOff>
      <xdr:row>19</xdr:row>
      <xdr:rowOff>9525</xdr:rowOff>
    </xdr:from>
    <xdr:ext cx="6800850" cy="3533775"/>
    <xdr:sp macro="" textlink="">
      <xdr:nvSpPr>
        <xdr:cNvPr id="3" name="TextBox 2"/>
        <xdr:cNvSpPr txBox="1"/>
      </xdr:nvSpPr>
      <xdr:spPr>
        <a:xfrm>
          <a:off x="9525" y="3629025"/>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K4" sqref="K4"/>
    </sheetView>
  </sheetViews>
  <sheetFormatPr defaultRowHeight="12.75" x14ac:dyDescent="0.2"/>
  <cols>
    <col min="1" max="3" width="9.42578125" customWidth="1"/>
    <col min="4" max="7" width="8.85546875" customWidth="1"/>
    <col min="8" max="9" width="8.85546875" style="6" customWidth="1"/>
    <col min="10" max="10" width="9.42578125" customWidth="1"/>
  </cols>
  <sheetData>
    <row r="1" spans="1:11" ht="15.75" x14ac:dyDescent="0.25">
      <c r="A1" s="8" t="s">
        <v>0</v>
      </c>
      <c r="B1" s="7"/>
      <c r="C1" s="7"/>
      <c r="D1" s="7"/>
      <c r="E1" s="4"/>
      <c r="F1" s="4"/>
      <c r="G1" s="4"/>
      <c r="H1" s="4"/>
      <c r="I1" s="4"/>
      <c r="J1" s="4"/>
    </row>
    <row r="2" spans="1:11" ht="15.75" x14ac:dyDescent="0.25">
      <c r="A2" s="2"/>
      <c r="B2" s="1"/>
      <c r="C2" s="3"/>
      <c r="D2" s="3"/>
      <c r="E2" s="3"/>
      <c r="F2" s="3"/>
      <c r="G2" s="3"/>
      <c r="H2" s="3"/>
      <c r="I2" s="3"/>
      <c r="J2" s="3"/>
    </row>
    <row r="3" spans="1:11" s="5" customFormat="1" x14ac:dyDescent="0.2">
      <c r="A3" s="80"/>
      <c r="B3" s="80"/>
      <c r="C3" s="80"/>
      <c r="D3" s="31" t="s">
        <v>7</v>
      </c>
      <c r="E3" s="31" t="s">
        <v>8</v>
      </c>
      <c r="F3" s="31" t="s">
        <v>9</v>
      </c>
      <c r="G3" s="31" t="s">
        <v>10</v>
      </c>
      <c r="H3" s="31" t="s">
        <v>11</v>
      </c>
      <c r="I3" s="31" t="s">
        <v>12</v>
      </c>
      <c r="J3" s="31" t="s">
        <v>23</v>
      </c>
      <c r="K3" s="32" t="s">
        <v>13</v>
      </c>
    </row>
    <row r="4" spans="1:11" x14ac:dyDescent="0.2">
      <c r="A4" s="81" t="s">
        <v>24</v>
      </c>
      <c r="B4" s="81"/>
      <c r="C4" s="81"/>
      <c r="D4" s="36">
        <v>0</v>
      </c>
      <c r="E4" s="36">
        <v>12</v>
      </c>
      <c r="F4" s="36">
        <v>16</v>
      </c>
      <c r="G4" s="36">
        <v>12</v>
      </c>
      <c r="H4" s="36">
        <v>12</v>
      </c>
      <c r="I4" s="36">
        <v>4</v>
      </c>
      <c r="J4" s="36">
        <v>0</v>
      </c>
      <c r="K4" s="33">
        <f>SUM(D4:J4)</f>
        <v>56</v>
      </c>
    </row>
    <row r="5" spans="1:11" x14ac:dyDescent="0.2">
      <c r="A5" s="81" t="s">
        <v>25</v>
      </c>
      <c r="B5" s="81"/>
      <c r="C5" s="81"/>
      <c r="D5" s="36">
        <v>0</v>
      </c>
      <c r="E5" s="36">
        <v>12</v>
      </c>
      <c r="F5" s="36">
        <v>16</v>
      </c>
      <c r="G5" s="36">
        <v>16</v>
      </c>
      <c r="H5" s="36">
        <v>9</v>
      </c>
      <c r="I5" s="36">
        <v>3</v>
      </c>
      <c r="J5" s="36">
        <v>0</v>
      </c>
      <c r="K5" s="33">
        <f>SUM(D5:J5)</f>
        <v>56</v>
      </c>
    </row>
    <row r="6" spans="1:11" x14ac:dyDescent="0.2">
      <c r="A6" s="81" t="s">
        <v>26</v>
      </c>
      <c r="B6" s="81"/>
      <c r="C6" s="81"/>
      <c r="D6" s="36">
        <v>0</v>
      </c>
      <c r="E6" s="36">
        <v>12</v>
      </c>
      <c r="F6" s="36">
        <v>16</v>
      </c>
      <c r="G6" s="36">
        <v>16</v>
      </c>
      <c r="H6" s="36">
        <v>9</v>
      </c>
      <c r="I6" s="36">
        <v>3</v>
      </c>
      <c r="J6" s="36">
        <v>0</v>
      </c>
      <c r="K6" s="33">
        <f>SUM(D6:J6)</f>
        <v>56</v>
      </c>
    </row>
    <row r="7" spans="1:11" x14ac:dyDescent="0.2">
      <c r="A7" s="81" t="s">
        <v>27</v>
      </c>
      <c r="B7" s="81"/>
      <c r="C7" s="81"/>
      <c r="D7" s="36">
        <v>0</v>
      </c>
      <c r="E7" s="36">
        <v>12</v>
      </c>
      <c r="F7" s="36">
        <v>12</v>
      </c>
      <c r="G7" s="36">
        <v>16</v>
      </c>
      <c r="H7" s="36">
        <v>12</v>
      </c>
      <c r="I7" s="36">
        <v>3</v>
      </c>
      <c r="J7" s="36">
        <v>0</v>
      </c>
      <c r="K7" s="37">
        <f>SUM(D7:J7)</f>
        <v>55</v>
      </c>
    </row>
  </sheetData>
  <mergeCells count="5">
    <mergeCell ref="A3:C3"/>
    <mergeCell ref="A7:C7"/>
    <mergeCell ref="A6:C6"/>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H35" sqref="H35"/>
    </sheetView>
  </sheetViews>
  <sheetFormatPr defaultRowHeight="12.75" x14ac:dyDescent="0.2"/>
  <sheetData>
    <row r="1" spans="1:13" ht="15.75" x14ac:dyDescent="0.25">
      <c r="A1" s="8" t="s">
        <v>0</v>
      </c>
      <c r="B1" s="7"/>
      <c r="C1" s="7"/>
      <c r="D1" s="7"/>
      <c r="E1" s="4"/>
      <c r="F1" s="4"/>
      <c r="G1" s="4"/>
      <c r="H1" s="4"/>
      <c r="I1" s="4"/>
      <c r="J1" s="4"/>
    </row>
    <row r="2" spans="1:13" ht="15.75" x14ac:dyDescent="0.25">
      <c r="A2" s="4"/>
      <c r="B2" s="3"/>
      <c r="C2" s="3"/>
      <c r="D2" s="3"/>
      <c r="E2" s="3"/>
      <c r="F2" s="3"/>
      <c r="G2" s="3"/>
      <c r="H2" s="3"/>
      <c r="I2" s="3"/>
      <c r="J2" s="3"/>
    </row>
    <row r="3" spans="1:13" x14ac:dyDescent="0.2">
      <c r="A3" s="80"/>
      <c r="B3" s="80"/>
      <c r="C3" s="80"/>
      <c r="D3" s="31" t="s">
        <v>7</v>
      </c>
      <c r="E3" s="31" t="s">
        <v>8</v>
      </c>
      <c r="F3" s="31" t="s">
        <v>9</v>
      </c>
      <c r="G3" s="31" t="s">
        <v>10</v>
      </c>
      <c r="H3" s="31" t="s">
        <v>11</v>
      </c>
      <c r="I3" s="31" t="s">
        <v>12</v>
      </c>
      <c r="J3" s="31" t="s">
        <v>23</v>
      </c>
      <c r="K3" s="32" t="s">
        <v>13</v>
      </c>
      <c r="L3" s="5"/>
      <c r="M3" s="5"/>
    </row>
    <row r="4" spans="1:13" x14ac:dyDescent="0.2">
      <c r="A4" s="81" t="s">
        <v>24</v>
      </c>
      <c r="B4" s="81"/>
      <c r="C4" s="81"/>
      <c r="D4" s="38">
        <v>0</v>
      </c>
      <c r="E4" s="38">
        <v>12.899999999999999</v>
      </c>
      <c r="F4" s="38">
        <v>16.8</v>
      </c>
      <c r="G4" s="38">
        <v>16.8</v>
      </c>
      <c r="H4" s="38">
        <v>13.200000000000001</v>
      </c>
      <c r="I4" s="38">
        <v>3</v>
      </c>
      <c r="J4" s="38">
        <v>0</v>
      </c>
      <c r="K4" s="33">
        <f>SUM(D4:J4)</f>
        <v>62.7</v>
      </c>
      <c r="L4" s="6"/>
      <c r="M4" s="6"/>
    </row>
    <row r="5" spans="1:13" x14ac:dyDescent="0.2">
      <c r="A5" s="81" t="s">
        <v>25</v>
      </c>
      <c r="B5" s="81"/>
      <c r="C5" s="81"/>
      <c r="D5" s="38">
        <v>0</v>
      </c>
      <c r="E5" s="38">
        <v>12.600000000000001</v>
      </c>
      <c r="F5" s="38">
        <v>17.2</v>
      </c>
      <c r="G5" s="38">
        <v>16</v>
      </c>
      <c r="H5" s="38">
        <v>12.299999999999999</v>
      </c>
      <c r="I5" s="38">
        <v>3</v>
      </c>
      <c r="J5" s="38">
        <v>0</v>
      </c>
      <c r="K5" s="33">
        <f>SUM(D5:J5)</f>
        <v>61.099999999999994</v>
      </c>
      <c r="L5" s="6"/>
      <c r="M5" s="6"/>
    </row>
    <row r="6" spans="1:13" x14ac:dyDescent="0.2">
      <c r="A6" s="81" t="s">
        <v>26</v>
      </c>
      <c r="B6" s="81"/>
      <c r="C6" s="81"/>
      <c r="D6" s="38">
        <v>0</v>
      </c>
      <c r="E6" s="38">
        <v>13.200000000000001</v>
      </c>
      <c r="F6" s="38">
        <v>17.2</v>
      </c>
      <c r="G6" s="38">
        <v>17.2</v>
      </c>
      <c r="H6" s="38">
        <v>12.299999999999999</v>
      </c>
      <c r="I6" s="38">
        <v>3</v>
      </c>
      <c r="J6" s="38">
        <v>0</v>
      </c>
      <c r="K6" s="33">
        <f>SUM(D6:J6)</f>
        <v>62.899999999999991</v>
      </c>
      <c r="L6" s="6"/>
      <c r="M6" s="6"/>
    </row>
    <row r="7" spans="1:13" x14ac:dyDescent="0.2">
      <c r="A7" s="81" t="s">
        <v>27</v>
      </c>
      <c r="B7" s="81"/>
      <c r="C7" s="81"/>
      <c r="D7" s="38">
        <v>0</v>
      </c>
      <c r="E7" s="38">
        <v>12</v>
      </c>
      <c r="F7" s="38">
        <v>16.399999999999999</v>
      </c>
      <c r="G7" s="38">
        <v>18</v>
      </c>
      <c r="H7" s="38">
        <v>12.899999999999999</v>
      </c>
      <c r="I7" s="38">
        <v>3</v>
      </c>
      <c r="J7" s="38">
        <v>0</v>
      </c>
      <c r="K7" s="39">
        <f>SUM(D7:J7)</f>
        <v>62.3</v>
      </c>
      <c r="L7" s="6"/>
      <c r="M7" s="6"/>
    </row>
    <row r="8" spans="1:13" x14ac:dyDescent="0.2">
      <c r="A8" s="6"/>
      <c r="B8" s="6"/>
      <c r="C8" s="6"/>
      <c r="D8" s="6"/>
      <c r="E8" s="6"/>
      <c r="F8" s="6"/>
      <c r="G8" s="6"/>
      <c r="H8" s="6"/>
      <c r="I8" s="6"/>
      <c r="J8" s="6"/>
      <c r="K8" s="6"/>
      <c r="L8" s="6"/>
      <c r="M8" s="6"/>
    </row>
    <row r="9" spans="1:13" x14ac:dyDescent="0.2">
      <c r="A9" s="6"/>
      <c r="B9" s="6"/>
      <c r="C9" s="6"/>
      <c r="D9" s="6"/>
      <c r="E9" s="6"/>
      <c r="F9" s="6"/>
      <c r="G9" s="6"/>
      <c r="H9" s="6"/>
      <c r="I9" s="6"/>
      <c r="J9" s="6"/>
      <c r="K9" s="6"/>
      <c r="L9" s="6"/>
      <c r="M9" s="6"/>
    </row>
    <row r="10" spans="1:13" x14ac:dyDescent="0.2">
      <c r="A10" s="6"/>
      <c r="B10" s="6"/>
      <c r="C10" s="6"/>
      <c r="D10" s="6"/>
      <c r="E10" s="6"/>
      <c r="F10" s="6"/>
      <c r="G10" s="6"/>
      <c r="H10" s="6"/>
      <c r="I10" s="6"/>
      <c r="J10" s="6"/>
      <c r="K10" s="6"/>
      <c r="L10" s="6"/>
      <c r="M10" s="6"/>
    </row>
    <row r="11" spans="1:13" x14ac:dyDescent="0.2">
      <c r="A11" s="6"/>
      <c r="B11" s="6"/>
      <c r="C11" s="6"/>
      <c r="D11" s="6"/>
      <c r="E11" s="6"/>
      <c r="F11" s="6"/>
      <c r="G11" s="6"/>
      <c r="H11" s="6"/>
      <c r="I11" s="6"/>
      <c r="J11" s="6"/>
      <c r="K11" s="6"/>
      <c r="L11" s="6"/>
      <c r="M11" s="6"/>
    </row>
    <row r="12" spans="1:13" x14ac:dyDescent="0.2">
      <c r="A12" s="6"/>
      <c r="B12" s="6"/>
      <c r="C12" s="6"/>
      <c r="D12" s="6"/>
      <c r="E12" s="6"/>
      <c r="F12" s="6"/>
      <c r="G12" s="6"/>
      <c r="H12" s="6"/>
      <c r="I12" s="6"/>
      <c r="J12" s="6"/>
      <c r="K12" s="6"/>
      <c r="L12" s="6"/>
      <c r="M12" s="6"/>
    </row>
    <row r="13" spans="1:13" x14ac:dyDescent="0.2">
      <c r="A13" s="6"/>
      <c r="B13" s="6"/>
      <c r="C13" s="6"/>
      <c r="D13" s="6"/>
      <c r="E13" s="6"/>
      <c r="F13" s="6"/>
      <c r="G13" s="6"/>
      <c r="H13" s="6"/>
      <c r="I13" s="6"/>
      <c r="J13" s="6"/>
      <c r="K13" s="6"/>
      <c r="L13" s="6"/>
      <c r="M13" s="6"/>
    </row>
    <row r="14" spans="1:13" x14ac:dyDescent="0.2">
      <c r="A14" s="6"/>
      <c r="B14" s="6"/>
      <c r="C14" s="6"/>
      <c r="D14" s="6"/>
      <c r="E14" s="6"/>
      <c r="F14" s="6"/>
      <c r="G14" s="6"/>
      <c r="H14" s="6"/>
      <c r="I14" s="6"/>
      <c r="J14" s="6"/>
      <c r="K14" s="6"/>
      <c r="L14" s="6"/>
      <c r="M14" s="6"/>
    </row>
    <row r="15" spans="1:13" x14ac:dyDescent="0.2">
      <c r="A15" s="6"/>
      <c r="B15" s="6"/>
      <c r="C15" s="6"/>
      <c r="D15" s="6"/>
      <c r="E15" s="6"/>
      <c r="F15" s="6"/>
      <c r="G15" s="6"/>
      <c r="H15" s="6"/>
      <c r="I15" s="6"/>
      <c r="J15" s="6"/>
      <c r="K15" s="6"/>
      <c r="L15" s="6"/>
      <c r="M15" s="6"/>
    </row>
    <row r="16" spans="1:13" x14ac:dyDescent="0.2">
      <c r="A16" s="6"/>
      <c r="B16" s="6"/>
      <c r="C16" s="6"/>
      <c r="D16" s="6"/>
      <c r="E16" s="6"/>
      <c r="F16" s="6"/>
      <c r="G16" s="6"/>
      <c r="H16" s="6"/>
      <c r="I16" s="6"/>
      <c r="J16" s="6"/>
      <c r="K16" s="6"/>
      <c r="L16" s="6"/>
      <c r="M16" s="6"/>
    </row>
    <row r="17" spans="1:13" x14ac:dyDescent="0.2">
      <c r="A17" s="6"/>
      <c r="B17" s="6"/>
      <c r="C17" s="6"/>
      <c r="D17" s="6"/>
      <c r="E17" s="6"/>
      <c r="F17" s="6"/>
      <c r="G17" s="6"/>
      <c r="H17" s="6"/>
      <c r="I17" s="6"/>
      <c r="J17" s="6"/>
      <c r="K17" s="6"/>
      <c r="L17" s="6"/>
      <c r="M17" s="6"/>
    </row>
    <row r="18" spans="1:13" x14ac:dyDescent="0.2">
      <c r="A18" s="6"/>
      <c r="B18" s="6"/>
      <c r="C18" s="6"/>
      <c r="D18" s="6"/>
      <c r="E18" s="6"/>
      <c r="F18" s="6"/>
      <c r="G18" s="6"/>
      <c r="H18" s="6"/>
      <c r="I18" s="6"/>
      <c r="J18" s="6"/>
      <c r="K18" s="6"/>
      <c r="L18" s="6"/>
      <c r="M18" s="6"/>
    </row>
    <row r="19" spans="1:13" x14ac:dyDescent="0.2">
      <c r="A19" s="6"/>
      <c r="B19" s="6"/>
      <c r="C19" s="6"/>
      <c r="D19" s="6"/>
      <c r="E19" s="6"/>
      <c r="F19" s="6"/>
      <c r="G19" s="6"/>
      <c r="H19" s="6"/>
      <c r="I19" s="6"/>
      <c r="J19" s="6"/>
      <c r="K19" s="6"/>
      <c r="L19" s="6"/>
      <c r="M19" s="6"/>
    </row>
    <row r="20" spans="1:13" x14ac:dyDescent="0.2">
      <c r="A20" s="6"/>
      <c r="B20" s="6"/>
      <c r="C20" s="6"/>
      <c r="D20" s="6"/>
      <c r="E20" s="6"/>
      <c r="F20" s="6"/>
      <c r="G20" s="6"/>
      <c r="H20" s="6"/>
      <c r="I20" s="6"/>
      <c r="J20" s="6"/>
      <c r="K20" s="6"/>
      <c r="L20" s="6"/>
      <c r="M20" s="6"/>
    </row>
  </sheetData>
  <mergeCells count="5">
    <mergeCell ref="A3:C3"/>
    <mergeCell ref="A7:C7"/>
    <mergeCell ref="A6:C6"/>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J20" sqref="J20"/>
    </sheetView>
  </sheetViews>
  <sheetFormatPr defaultRowHeight="12.75" x14ac:dyDescent="0.2"/>
  <sheetData>
    <row r="1" spans="1:13" ht="15.75" x14ac:dyDescent="0.25">
      <c r="A1" s="8" t="s">
        <v>0</v>
      </c>
      <c r="B1" s="7"/>
      <c r="C1" s="7"/>
      <c r="D1" s="7"/>
      <c r="E1" s="4"/>
      <c r="F1" s="4"/>
      <c r="G1" s="4"/>
      <c r="H1" s="4"/>
      <c r="I1" s="4"/>
      <c r="J1" s="4"/>
    </row>
    <row r="2" spans="1:13" ht="15.75" x14ac:dyDescent="0.25">
      <c r="A2" s="4"/>
      <c r="B2" s="3"/>
      <c r="C2" s="3"/>
      <c r="D2" s="3"/>
      <c r="E2" s="3"/>
      <c r="F2" s="3"/>
      <c r="G2" s="3"/>
      <c r="H2" s="3"/>
      <c r="I2" s="3"/>
      <c r="J2" s="3"/>
    </row>
    <row r="3" spans="1:13" x14ac:dyDescent="0.2">
      <c r="A3" s="80"/>
      <c r="B3" s="80"/>
      <c r="C3" s="80"/>
      <c r="D3" s="31" t="s">
        <v>7</v>
      </c>
      <c r="E3" s="31" t="s">
        <v>8</v>
      </c>
      <c r="F3" s="31" t="s">
        <v>9</v>
      </c>
      <c r="G3" s="31" t="s">
        <v>10</v>
      </c>
      <c r="H3" s="31" t="s">
        <v>11</v>
      </c>
      <c r="I3" s="31" t="s">
        <v>12</v>
      </c>
      <c r="J3" s="31" t="s">
        <v>23</v>
      </c>
      <c r="K3" s="32" t="s">
        <v>13</v>
      </c>
      <c r="L3" s="5"/>
      <c r="M3" s="5"/>
    </row>
    <row r="4" spans="1:13" x14ac:dyDescent="0.2">
      <c r="A4" s="81" t="s">
        <v>24</v>
      </c>
      <c r="B4" s="81"/>
      <c r="C4" s="81"/>
      <c r="D4" s="40">
        <v>0</v>
      </c>
      <c r="E4" s="40">
        <v>9</v>
      </c>
      <c r="F4" s="40">
        <v>16</v>
      </c>
      <c r="G4" s="40">
        <v>8</v>
      </c>
      <c r="H4" s="40">
        <v>9</v>
      </c>
      <c r="I4" s="40">
        <v>3</v>
      </c>
      <c r="J4" s="40">
        <v>0</v>
      </c>
      <c r="K4" s="33">
        <f>SUM(D4:J4)</f>
        <v>45</v>
      </c>
      <c r="L4" s="6"/>
      <c r="M4" s="6"/>
    </row>
    <row r="5" spans="1:13" x14ac:dyDescent="0.2">
      <c r="A5" s="81" t="s">
        <v>25</v>
      </c>
      <c r="B5" s="81"/>
      <c r="C5" s="81"/>
      <c r="D5" s="40">
        <v>0</v>
      </c>
      <c r="E5" s="40">
        <v>12</v>
      </c>
      <c r="F5" s="40">
        <v>16</v>
      </c>
      <c r="G5" s="40">
        <v>12</v>
      </c>
      <c r="H5" s="40">
        <v>6</v>
      </c>
      <c r="I5" s="40">
        <v>1</v>
      </c>
      <c r="J5" s="40">
        <v>0</v>
      </c>
      <c r="K5" s="33">
        <f>SUM(D5:J5)</f>
        <v>47</v>
      </c>
      <c r="L5" s="6"/>
      <c r="M5" s="6"/>
    </row>
    <row r="6" spans="1:13" x14ac:dyDescent="0.2">
      <c r="A6" s="81" t="s">
        <v>26</v>
      </c>
      <c r="B6" s="81"/>
      <c r="C6" s="81"/>
      <c r="D6" s="40">
        <v>0</v>
      </c>
      <c r="E6" s="40">
        <v>9</v>
      </c>
      <c r="F6" s="40">
        <v>12</v>
      </c>
      <c r="G6" s="40">
        <v>18</v>
      </c>
      <c r="H6" s="40">
        <v>6</v>
      </c>
      <c r="I6" s="40">
        <v>1</v>
      </c>
      <c r="J6" s="40">
        <v>0</v>
      </c>
      <c r="K6" s="33">
        <f>SUM(D6:J6)</f>
        <v>46</v>
      </c>
      <c r="L6" s="6"/>
      <c r="M6" s="6"/>
    </row>
    <row r="7" spans="1:13" x14ac:dyDescent="0.2">
      <c r="A7" s="81" t="s">
        <v>27</v>
      </c>
      <c r="B7" s="81"/>
      <c r="C7" s="81"/>
      <c r="D7" s="40">
        <v>0</v>
      </c>
      <c r="E7" s="40">
        <v>12</v>
      </c>
      <c r="F7" s="40">
        <v>8</v>
      </c>
      <c r="G7" s="40">
        <v>16</v>
      </c>
      <c r="H7" s="40">
        <v>9</v>
      </c>
      <c r="I7" s="40">
        <v>1</v>
      </c>
      <c r="J7" s="40">
        <v>0</v>
      </c>
      <c r="K7" s="41">
        <f>SUM(D7:J7)</f>
        <v>46</v>
      </c>
      <c r="L7" s="6"/>
      <c r="M7" s="6"/>
    </row>
    <row r="8" spans="1:13" x14ac:dyDescent="0.2">
      <c r="A8" s="6"/>
      <c r="B8" s="6"/>
      <c r="C8" s="6"/>
      <c r="D8" s="6"/>
      <c r="E8" s="6"/>
      <c r="F8" s="6"/>
      <c r="G8" s="6"/>
      <c r="H8" s="6"/>
      <c r="I8" s="6"/>
      <c r="J8" s="6"/>
      <c r="K8" s="6"/>
      <c r="L8" s="6"/>
      <c r="M8" s="6"/>
    </row>
    <row r="9" spans="1:13" x14ac:dyDescent="0.2">
      <c r="A9" s="6"/>
      <c r="B9" s="6"/>
      <c r="C9" s="6"/>
      <c r="D9" s="6"/>
      <c r="E9" s="6"/>
      <c r="F9" s="6"/>
      <c r="G9" s="6"/>
      <c r="H9" s="6"/>
      <c r="I9" s="6"/>
      <c r="J9" s="6"/>
      <c r="K9" s="6"/>
      <c r="L9" s="6"/>
      <c r="M9" s="6"/>
    </row>
    <row r="10" spans="1:13" x14ac:dyDescent="0.2">
      <c r="A10" s="6"/>
      <c r="B10" s="6"/>
      <c r="C10" s="6"/>
      <c r="D10" s="6"/>
      <c r="E10" s="6"/>
      <c r="F10" s="6"/>
      <c r="G10" s="6"/>
      <c r="H10" s="6"/>
      <c r="I10" s="6"/>
      <c r="J10" s="6"/>
      <c r="K10" s="6"/>
      <c r="L10" s="6"/>
      <c r="M10" s="6"/>
    </row>
    <row r="11" spans="1:13" x14ac:dyDescent="0.2">
      <c r="A11" s="6"/>
      <c r="B11" s="6"/>
      <c r="C11" s="6"/>
      <c r="D11" s="6"/>
      <c r="E11" s="6"/>
      <c r="F11" s="6"/>
      <c r="G11" s="6"/>
      <c r="H11" s="6"/>
      <c r="I11" s="6"/>
      <c r="J11" s="6"/>
      <c r="K11" s="6"/>
      <c r="L11" s="6"/>
      <c r="M11" s="6"/>
    </row>
    <row r="12" spans="1:13" x14ac:dyDescent="0.2">
      <c r="A12" s="6"/>
      <c r="B12" s="6"/>
      <c r="C12" s="6"/>
      <c r="D12" s="6"/>
      <c r="E12" s="6"/>
      <c r="F12" s="6"/>
      <c r="G12" s="6"/>
      <c r="H12" s="6"/>
      <c r="I12" s="6"/>
      <c r="J12" s="6"/>
      <c r="K12" s="6"/>
      <c r="L12" s="6"/>
      <c r="M12" s="6"/>
    </row>
    <row r="13" spans="1:13" x14ac:dyDescent="0.2">
      <c r="A13" s="6"/>
      <c r="B13" s="6"/>
      <c r="C13" s="6"/>
      <c r="D13" s="6"/>
      <c r="E13" s="6"/>
      <c r="F13" s="6"/>
      <c r="G13" s="6"/>
      <c r="H13" s="6"/>
      <c r="I13" s="6"/>
      <c r="J13" s="6"/>
      <c r="K13" s="6"/>
      <c r="L13" s="6"/>
      <c r="M13" s="6"/>
    </row>
    <row r="14" spans="1:13" x14ac:dyDescent="0.2">
      <c r="A14" s="6"/>
      <c r="B14" s="6"/>
      <c r="C14" s="6"/>
      <c r="D14" s="6"/>
      <c r="E14" s="6"/>
      <c r="F14" s="6"/>
      <c r="G14" s="6"/>
      <c r="H14" s="6"/>
      <c r="I14" s="6"/>
      <c r="J14" s="6"/>
      <c r="K14" s="6"/>
      <c r="L14" s="6"/>
      <c r="M14" s="6"/>
    </row>
    <row r="15" spans="1:13" x14ac:dyDescent="0.2">
      <c r="A15" s="6"/>
      <c r="B15" s="6"/>
      <c r="C15" s="6"/>
      <c r="D15" s="6"/>
      <c r="E15" s="6"/>
      <c r="F15" s="6"/>
      <c r="G15" s="6"/>
      <c r="H15" s="6"/>
      <c r="I15" s="6"/>
      <c r="J15" s="6"/>
      <c r="K15" s="6"/>
      <c r="L15" s="6"/>
      <c r="M15" s="6"/>
    </row>
    <row r="16" spans="1:13" x14ac:dyDescent="0.2">
      <c r="A16" s="6"/>
      <c r="B16" s="6"/>
      <c r="C16" s="6"/>
      <c r="D16" s="6"/>
      <c r="E16" s="6"/>
      <c r="F16" s="6"/>
      <c r="G16" s="6"/>
      <c r="H16" s="6"/>
      <c r="I16" s="6"/>
      <c r="J16" s="6"/>
      <c r="K16" s="6"/>
      <c r="L16" s="6"/>
      <c r="M16" s="6"/>
    </row>
    <row r="17" spans="1:13" x14ac:dyDescent="0.2">
      <c r="A17" s="6"/>
      <c r="B17" s="6"/>
      <c r="C17" s="6"/>
      <c r="D17" s="6"/>
      <c r="E17" s="6"/>
      <c r="F17" s="6"/>
      <c r="G17" s="6"/>
      <c r="H17" s="6"/>
      <c r="I17" s="6"/>
      <c r="J17" s="6"/>
      <c r="K17" s="6"/>
      <c r="L17" s="6"/>
      <c r="M17" s="6"/>
    </row>
    <row r="18" spans="1:13" x14ac:dyDescent="0.2">
      <c r="A18" s="6"/>
      <c r="B18" s="6"/>
      <c r="C18" s="6"/>
      <c r="D18" s="6"/>
      <c r="E18" s="6"/>
      <c r="F18" s="6"/>
      <c r="G18" s="6"/>
      <c r="H18" s="6"/>
      <c r="I18" s="6"/>
      <c r="J18" s="6"/>
      <c r="K18" s="6"/>
      <c r="L18" s="6"/>
      <c r="M18" s="6"/>
    </row>
    <row r="19" spans="1:13" x14ac:dyDescent="0.2">
      <c r="A19" s="6"/>
      <c r="B19" s="6"/>
      <c r="C19" s="6"/>
      <c r="D19" s="6"/>
      <c r="E19" s="6"/>
      <c r="F19" s="6"/>
      <c r="G19" s="6"/>
      <c r="H19" s="6"/>
      <c r="I19" s="6"/>
      <c r="J19" s="6"/>
      <c r="K19" s="6"/>
      <c r="L19" s="6"/>
      <c r="M19" s="6"/>
    </row>
    <row r="20" spans="1:13" x14ac:dyDescent="0.2">
      <c r="A20" s="6"/>
      <c r="B20" s="6"/>
      <c r="C20" s="6"/>
      <c r="D20" s="6"/>
      <c r="E20" s="6"/>
      <c r="F20" s="6"/>
      <c r="G20" s="6"/>
      <c r="H20" s="6"/>
      <c r="I20" s="6"/>
      <c r="J20" s="6"/>
      <c r="K20" s="6"/>
      <c r="L20" s="6"/>
      <c r="M20" s="6"/>
    </row>
  </sheetData>
  <mergeCells count="5">
    <mergeCell ref="A3:C3"/>
    <mergeCell ref="A7:C7"/>
    <mergeCell ref="A6:C6"/>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M23" sqref="M23"/>
    </sheetView>
  </sheetViews>
  <sheetFormatPr defaultRowHeight="12.75" x14ac:dyDescent="0.2"/>
  <sheetData>
    <row r="1" spans="1:13" ht="15.75" x14ac:dyDescent="0.25">
      <c r="A1" s="8" t="s">
        <v>0</v>
      </c>
      <c r="B1" s="7"/>
      <c r="C1" s="7"/>
      <c r="D1" s="7"/>
      <c r="E1" s="4"/>
      <c r="F1" s="4"/>
      <c r="G1" s="4"/>
      <c r="H1" s="4"/>
      <c r="I1" s="4"/>
      <c r="J1" s="4"/>
    </row>
    <row r="2" spans="1:13" ht="15.75" x14ac:dyDescent="0.25">
      <c r="A2" s="4"/>
      <c r="B2" s="3"/>
      <c r="C2" s="3"/>
      <c r="D2" s="3"/>
      <c r="E2" s="3"/>
      <c r="F2" s="3"/>
      <c r="G2" s="3"/>
      <c r="H2" s="3"/>
      <c r="I2" s="3"/>
      <c r="J2" s="3"/>
    </row>
    <row r="3" spans="1:13" x14ac:dyDescent="0.2">
      <c r="A3" s="80"/>
      <c r="B3" s="80"/>
      <c r="C3" s="80"/>
      <c r="D3" s="31" t="s">
        <v>7</v>
      </c>
      <c r="E3" s="31" t="s">
        <v>8</v>
      </c>
      <c r="F3" s="31" t="s">
        <v>9</v>
      </c>
      <c r="G3" s="31" t="s">
        <v>10</v>
      </c>
      <c r="H3" s="31" t="s">
        <v>11</v>
      </c>
      <c r="I3" s="31" t="s">
        <v>12</v>
      </c>
      <c r="J3" s="31" t="s">
        <v>23</v>
      </c>
      <c r="K3" s="32" t="s">
        <v>13</v>
      </c>
      <c r="L3" s="5"/>
      <c r="M3" s="30"/>
    </row>
    <row r="4" spans="1:13" x14ac:dyDescent="0.2">
      <c r="A4" s="81" t="s">
        <v>24</v>
      </c>
      <c r="B4" s="81"/>
      <c r="C4" s="81"/>
      <c r="D4" s="42">
        <v>0</v>
      </c>
      <c r="E4" s="42">
        <v>12</v>
      </c>
      <c r="F4" s="42">
        <v>16</v>
      </c>
      <c r="G4" s="42">
        <v>12</v>
      </c>
      <c r="H4" s="42">
        <v>12</v>
      </c>
      <c r="I4" s="42">
        <v>3</v>
      </c>
      <c r="J4" s="42">
        <v>0</v>
      </c>
      <c r="K4" s="33">
        <f>SUM(D4:J4)</f>
        <v>55</v>
      </c>
      <c r="L4" s="6"/>
      <c r="M4" s="6"/>
    </row>
    <row r="5" spans="1:13" x14ac:dyDescent="0.2">
      <c r="A5" s="81" t="s">
        <v>25</v>
      </c>
      <c r="B5" s="81"/>
      <c r="C5" s="81"/>
      <c r="D5" s="42">
        <v>0</v>
      </c>
      <c r="E5" s="42">
        <v>9</v>
      </c>
      <c r="F5" s="42">
        <v>10</v>
      </c>
      <c r="G5" s="42">
        <v>12</v>
      </c>
      <c r="H5" s="42">
        <v>7.5</v>
      </c>
      <c r="I5" s="42">
        <v>1</v>
      </c>
      <c r="J5" s="42">
        <v>0</v>
      </c>
      <c r="K5" s="51">
        <f t="shared" ref="K5:K7" si="0">SUM(D5:J5)</f>
        <v>39.5</v>
      </c>
      <c r="L5" s="6"/>
      <c r="M5" s="6"/>
    </row>
    <row r="6" spans="1:13" x14ac:dyDescent="0.2">
      <c r="A6" s="81" t="s">
        <v>26</v>
      </c>
      <c r="B6" s="81"/>
      <c r="C6" s="81"/>
      <c r="D6" s="42">
        <v>0</v>
      </c>
      <c r="E6" s="42">
        <v>10.5</v>
      </c>
      <c r="F6" s="42">
        <v>12</v>
      </c>
      <c r="G6" s="42">
        <v>12</v>
      </c>
      <c r="H6" s="42">
        <v>6</v>
      </c>
      <c r="I6" s="42">
        <v>1</v>
      </c>
      <c r="J6" s="42">
        <v>0</v>
      </c>
      <c r="K6" s="51">
        <f t="shared" si="0"/>
        <v>41.5</v>
      </c>
      <c r="L6" s="6"/>
      <c r="M6" s="6"/>
    </row>
    <row r="7" spans="1:13" x14ac:dyDescent="0.2">
      <c r="A7" s="81" t="s">
        <v>27</v>
      </c>
      <c r="B7" s="81"/>
      <c r="C7" s="81"/>
      <c r="D7" s="42">
        <v>0</v>
      </c>
      <c r="E7" s="42">
        <v>6</v>
      </c>
      <c r="F7" s="42">
        <v>5.6</v>
      </c>
      <c r="G7" s="42">
        <v>16</v>
      </c>
      <c r="H7" s="42">
        <v>10.5</v>
      </c>
      <c r="I7" s="42">
        <v>1</v>
      </c>
      <c r="J7" s="42">
        <v>0</v>
      </c>
      <c r="K7" s="51">
        <f t="shared" si="0"/>
        <v>39.1</v>
      </c>
      <c r="L7" s="6"/>
      <c r="M7" s="6"/>
    </row>
    <row r="8" spans="1:13" x14ac:dyDescent="0.2">
      <c r="A8" s="6"/>
      <c r="B8" s="6"/>
      <c r="C8" s="6"/>
      <c r="D8" s="6"/>
      <c r="E8" s="6"/>
      <c r="F8" s="6"/>
      <c r="G8" s="6"/>
      <c r="H8" s="6"/>
      <c r="I8" s="6"/>
      <c r="J8" s="6"/>
      <c r="K8" s="6"/>
      <c r="L8" s="6"/>
      <c r="M8" s="6"/>
    </row>
    <row r="9" spans="1:13" x14ac:dyDescent="0.2">
      <c r="A9" s="6"/>
      <c r="B9" s="6"/>
      <c r="C9" s="6"/>
      <c r="D9" s="6"/>
      <c r="E9" s="6"/>
      <c r="F9" s="6"/>
      <c r="G9" s="6"/>
      <c r="H9" s="6"/>
      <c r="I9" s="6"/>
      <c r="J9" s="6"/>
      <c r="K9" s="6"/>
      <c r="L9" s="6"/>
      <c r="M9" s="6"/>
    </row>
    <row r="10" spans="1:13" x14ac:dyDescent="0.2">
      <c r="A10" s="6"/>
      <c r="B10" s="6"/>
      <c r="C10" s="6"/>
      <c r="D10" s="6"/>
      <c r="E10" s="6"/>
      <c r="F10" s="6"/>
      <c r="G10" s="6"/>
      <c r="H10" s="6"/>
      <c r="I10" s="6"/>
      <c r="J10" s="6"/>
      <c r="K10" s="6"/>
      <c r="L10" s="6"/>
      <c r="M10" s="6"/>
    </row>
    <row r="11" spans="1:13" x14ac:dyDescent="0.2">
      <c r="A11" s="6"/>
      <c r="B11" s="6"/>
      <c r="C11" s="6"/>
      <c r="D11" s="6"/>
      <c r="E11" s="6"/>
      <c r="F11" s="6"/>
      <c r="G11" s="6"/>
      <c r="H11" s="6"/>
      <c r="I11" s="6"/>
      <c r="J11" s="6"/>
      <c r="K11" s="6"/>
      <c r="L11" s="6"/>
      <c r="M11" s="6"/>
    </row>
    <row r="12" spans="1:13" x14ac:dyDescent="0.2">
      <c r="A12" s="6"/>
      <c r="B12" s="6"/>
      <c r="C12" s="6"/>
      <c r="D12" s="6"/>
      <c r="E12" s="6"/>
      <c r="F12" s="6"/>
      <c r="G12" s="6"/>
      <c r="H12" s="6"/>
      <c r="I12" s="6"/>
      <c r="J12" s="6"/>
      <c r="K12" s="6"/>
      <c r="L12" s="6"/>
      <c r="M12" s="6"/>
    </row>
    <row r="13" spans="1:13" x14ac:dyDescent="0.2">
      <c r="A13" s="6"/>
      <c r="B13" s="6"/>
      <c r="C13" s="6"/>
      <c r="D13" s="6"/>
      <c r="E13" s="6"/>
      <c r="F13" s="6"/>
      <c r="G13" s="6"/>
      <c r="H13" s="6"/>
      <c r="I13" s="6"/>
      <c r="J13" s="6"/>
      <c r="K13" s="6"/>
      <c r="L13" s="6"/>
      <c r="M13" s="6"/>
    </row>
    <row r="14" spans="1:13" x14ac:dyDescent="0.2">
      <c r="A14" s="6"/>
      <c r="B14" s="6"/>
      <c r="C14" s="6"/>
      <c r="D14" s="6"/>
      <c r="E14" s="6"/>
      <c r="F14" s="6"/>
      <c r="G14" s="6"/>
      <c r="H14" s="6"/>
      <c r="I14" s="6"/>
      <c r="J14" s="6"/>
      <c r="K14" s="6"/>
      <c r="L14" s="6"/>
      <c r="M14" s="6"/>
    </row>
    <row r="15" spans="1:13" x14ac:dyDescent="0.2">
      <c r="A15" s="6"/>
      <c r="B15" s="6"/>
      <c r="C15" s="6"/>
      <c r="D15" s="6"/>
      <c r="E15" s="6"/>
      <c r="F15" s="6"/>
      <c r="G15" s="6"/>
      <c r="H15" s="6"/>
      <c r="I15" s="6"/>
      <c r="J15" s="6"/>
      <c r="K15" s="6"/>
      <c r="L15" s="6"/>
      <c r="M15" s="6"/>
    </row>
    <row r="16" spans="1:13" x14ac:dyDescent="0.2">
      <c r="A16" s="6"/>
      <c r="B16" s="6"/>
      <c r="C16" s="6"/>
      <c r="D16" s="6"/>
      <c r="E16" s="6"/>
      <c r="F16" s="6"/>
      <c r="G16" s="6"/>
      <c r="H16" s="6"/>
      <c r="I16" s="6"/>
      <c r="J16" s="6"/>
      <c r="K16" s="6"/>
      <c r="L16" s="6"/>
      <c r="M16" s="6"/>
    </row>
    <row r="17" spans="1:13" x14ac:dyDescent="0.2">
      <c r="A17" s="6"/>
      <c r="B17" s="6"/>
      <c r="C17" s="6"/>
      <c r="D17" s="6"/>
      <c r="E17" s="6"/>
      <c r="F17" s="6"/>
      <c r="G17" s="6"/>
      <c r="H17" s="6"/>
      <c r="I17" s="6"/>
      <c r="J17" s="6"/>
      <c r="K17" s="6"/>
      <c r="L17" s="6"/>
      <c r="M17" s="6"/>
    </row>
    <row r="18" spans="1:13" x14ac:dyDescent="0.2">
      <c r="A18" s="6"/>
      <c r="B18" s="6"/>
      <c r="C18" s="6"/>
      <c r="D18" s="6"/>
      <c r="E18" s="6"/>
      <c r="F18" s="6"/>
      <c r="G18" s="6"/>
      <c r="H18" s="6"/>
      <c r="I18" s="6"/>
      <c r="J18" s="6"/>
      <c r="K18" s="6"/>
      <c r="L18" s="6"/>
      <c r="M18" s="6"/>
    </row>
    <row r="19" spans="1:13" x14ac:dyDescent="0.2">
      <c r="A19" s="6"/>
      <c r="B19" s="6"/>
      <c r="C19" s="6"/>
      <c r="D19" s="6"/>
      <c r="E19" s="6"/>
      <c r="F19" s="6"/>
      <c r="G19" s="6"/>
      <c r="H19" s="6"/>
      <c r="I19" s="6"/>
      <c r="J19" s="6"/>
      <c r="K19" s="6"/>
      <c r="L19" s="6"/>
      <c r="M19" s="6"/>
    </row>
    <row r="20" spans="1:13" x14ac:dyDescent="0.2">
      <c r="A20" s="6"/>
      <c r="B20" s="6"/>
      <c r="C20" s="6"/>
      <c r="D20" s="6"/>
      <c r="E20" s="6"/>
      <c r="F20" s="6"/>
      <c r="G20" s="6"/>
      <c r="H20" s="6"/>
      <c r="I20" s="6"/>
      <c r="J20" s="6"/>
      <c r="K20" s="6"/>
      <c r="L20" s="6"/>
      <c r="M20" s="6"/>
    </row>
  </sheetData>
  <mergeCells count="5">
    <mergeCell ref="A3:C3"/>
    <mergeCell ref="A7:C7"/>
    <mergeCell ref="A6:C6"/>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K4" sqref="K4"/>
    </sheetView>
  </sheetViews>
  <sheetFormatPr defaultRowHeight="12.75" x14ac:dyDescent="0.2"/>
  <sheetData>
    <row r="1" spans="1:11" ht="15.75" x14ac:dyDescent="0.25">
      <c r="A1" s="8" t="s">
        <v>0</v>
      </c>
      <c r="B1" s="7"/>
      <c r="C1" s="7"/>
      <c r="D1" s="7"/>
      <c r="E1" s="4"/>
      <c r="F1" s="4"/>
      <c r="G1" s="4"/>
      <c r="H1" s="4"/>
      <c r="I1" s="4"/>
      <c r="J1" s="4"/>
      <c r="K1" s="6"/>
    </row>
    <row r="2" spans="1:11" ht="15.75" x14ac:dyDescent="0.25">
      <c r="A2" s="4"/>
      <c r="B2" s="3"/>
      <c r="C2" s="3"/>
      <c r="D2" s="3"/>
      <c r="E2" s="3"/>
      <c r="F2" s="3"/>
      <c r="G2" s="3"/>
      <c r="H2" s="3"/>
      <c r="I2" s="3"/>
      <c r="J2" s="3"/>
      <c r="K2" s="6"/>
    </row>
    <row r="3" spans="1:11" x14ac:dyDescent="0.2">
      <c r="A3" s="80"/>
      <c r="B3" s="80"/>
      <c r="C3" s="80"/>
      <c r="D3" s="31" t="s">
        <v>7</v>
      </c>
      <c r="E3" s="31" t="s">
        <v>8</v>
      </c>
      <c r="F3" s="31" t="s">
        <v>9</v>
      </c>
      <c r="G3" s="31" t="s">
        <v>10</v>
      </c>
      <c r="H3" s="31" t="s">
        <v>11</v>
      </c>
      <c r="I3" s="31" t="s">
        <v>12</v>
      </c>
      <c r="J3" s="31" t="s">
        <v>23</v>
      </c>
      <c r="K3" s="32" t="s">
        <v>13</v>
      </c>
    </row>
    <row r="4" spans="1:11" x14ac:dyDescent="0.2">
      <c r="A4" s="81" t="s">
        <v>24</v>
      </c>
      <c r="B4" s="81"/>
      <c r="C4" s="81"/>
      <c r="D4" s="44">
        <v>0</v>
      </c>
      <c r="E4" s="44">
        <v>12</v>
      </c>
      <c r="F4" s="44">
        <v>12</v>
      </c>
      <c r="G4" s="44">
        <v>12</v>
      </c>
      <c r="H4" s="44">
        <v>9</v>
      </c>
      <c r="I4" s="44">
        <v>4</v>
      </c>
      <c r="J4" s="44">
        <v>0</v>
      </c>
      <c r="K4" s="43">
        <f>SUM(D4:J4)</f>
        <v>49</v>
      </c>
    </row>
    <row r="5" spans="1:11" x14ac:dyDescent="0.2">
      <c r="A5" s="81" t="s">
        <v>25</v>
      </c>
      <c r="B5" s="81"/>
      <c r="C5" s="81"/>
      <c r="D5" s="44">
        <v>0</v>
      </c>
      <c r="E5" s="44">
        <v>12</v>
      </c>
      <c r="F5" s="44">
        <v>12</v>
      </c>
      <c r="G5" s="44">
        <v>12</v>
      </c>
      <c r="H5" s="44">
        <v>9</v>
      </c>
      <c r="I5" s="44">
        <v>1</v>
      </c>
      <c r="J5" s="44">
        <v>0</v>
      </c>
      <c r="K5" s="47">
        <f t="shared" ref="K5:K7" si="0">SUM(D5:J5)</f>
        <v>46</v>
      </c>
    </row>
    <row r="6" spans="1:11" x14ac:dyDescent="0.2">
      <c r="A6" s="81" t="s">
        <v>26</v>
      </c>
      <c r="B6" s="81"/>
      <c r="C6" s="81"/>
      <c r="D6" s="44">
        <v>0</v>
      </c>
      <c r="E6" s="44">
        <v>12</v>
      </c>
      <c r="F6" s="44">
        <v>12</v>
      </c>
      <c r="G6" s="44">
        <v>12</v>
      </c>
      <c r="H6" s="44">
        <v>9</v>
      </c>
      <c r="I6" s="44">
        <v>1</v>
      </c>
      <c r="J6" s="44">
        <v>0</v>
      </c>
      <c r="K6" s="47">
        <f t="shared" si="0"/>
        <v>46</v>
      </c>
    </row>
    <row r="7" spans="1:11" x14ac:dyDescent="0.2">
      <c r="A7" s="81" t="s">
        <v>27</v>
      </c>
      <c r="B7" s="81"/>
      <c r="C7" s="81"/>
      <c r="D7" s="44">
        <v>0</v>
      </c>
      <c r="E7" s="44">
        <v>9</v>
      </c>
      <c r="F7" s="44">
        <v>12</v>
      </c>
      <c r="G7" s="44">
        <v>12</v>
      </c>
      <c r="H7" s="44">
        <v>9</v>
      </c>
      <c r="I7" s="44">
        <v>1</v>
      </c>
      <c r="J7" s="44">
        <v>0</v>
      </c>
      <c r="K7" s="47">
        <f t="shared" si="0"/>
        <v>43</v>
      </c>
    </row>
  </sheetData>
  <mergeCells count="5">
    <mergeCell ref="A3:C3"/>
    <mergeCell ref="A7:C7"/>
    <mergeCell ref="A6:C6"/>
    <mergeCell ref="A4:C4"/>
    <mergeCell ref="A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Q24" sqref="Q24"/>
    </sheetView>
  </sheetViews>
  <sheetFormatPr defaultRowHeight="12.75" x14ac:dyDescent="0.2"/>
  <sheetData>
    <row r="1" spans="1:11" ht="15.75" x14ac:dyDescent="0.25">
      <c r="A1" s="8" t="s">
        <v>0</v>
      </c>
      <c r="B1" s="7"/>
      <c r="C1" s="7"/>
      <c r="D1" s="7"/>
      <c r="E1" s="4"/>
      <c r="F1" s="4"/>
      <c r="G1" s="4"/>
      <c r="H1" s="4"/>
      <c r="I1" s="4"/>
      <c r="J1" s="4"/>
      <c r="K1" s="6"/>
    </row>
    <row r="2" spans="1:11" ht="15.75" x14ac:dyDescent="0.25">
      <c r="A2" s="4"/>
      <c r="B2" s="3"/>
      <c r="C2" s="3"/>
      <c r="D2" s="3"/>
      <c r="E2" s="3"/>
      <c r="F2" s="3"/>
      <c r="G2" s="3"/>
      <c r="H2" s="3"/>
      <c r="I2" s="3"/>
      <c r="J2" s="3"/>
      <c r="K2" s="6"/>
    </row>
    <row r="3" spans="1:11" x14ac:dyDescent="0.2">
      <c r="A3" s="80"/>
      <c r="B3" s="80"/>
      <c r="C3" s="80"/>
      <c r="D3" s="31" t="s">
        <v>7</v>
      </c>
      <c r="E3" s="31" t="s">
        <v>8</v>
      </c>
      <c r="F3" s="31" t="s">
        <v>9</v>
      </c>
      <c r="G3" s="31" t="s">
        <v>10</v>
      </c>
      <c r="H3" s="31" t="s">
        <v>11</v>
      </c>
      <c r="I3" s="31" t="s">
        <v>12</v>
      </c>
      <c r="J3" s="31" t="s">
        <v>23</v>
      </c>
      <c r="K3" s="32" t="s">
        <v>13</v>
      </c>
    </row>
    <row r="4" spans="1:11" x14ac:dyDescent="0.2">
      <c r="A4" s="81" t="s">
        <v>24</v>
      </c>
      <c r="B4" s="81"/>
      <c r="C4" s="81"/>
      <c r="D4" s="46">
        <v>0</v>
      </c>
      <c r="E4" s="46">
        <v>12.600000000000001</v>
      </c>
      <c r="F4" s="46">
        <v>16</v>
      </c>
      <c r="G4" s="46">
        <v>16</v>
      </c>
      <c r="H4" s="46">
        <v>12</v>
      </c>
      <c r="I4" s="46">
        <v>3</v>
      </c>
      <c r="J4" s="46">
        <v>0</v>
      </c>
      <c r="K4" s="45">
        <f>SUM(D4:J4)</f>
        <v>59.6</v>
      </c>
    </row>
    <row r="5" spans="1:11" x14ac:dyDescent="0.2">
      <c r="A5" s="81" t="s">
        <v>25</v>
      </c>
      <c r="B5" s="81"/>
      <c r="C5" s="81"/>
      <c r="D5" s="46">
        <v>0</v>
      </c>
      <c r="E5" s="46">
        <v>9</v>
      </c>
      <c r="F5" s="46">
        <v>12</v>
      </c>
      <c r="G5" s="46">
        <v>12</v>
      </c>
      <c r="H5" s="46">
        <v>9</v>
      </c>
      <c r="I5" s="46">
        <v>1</v>
      </c>
      <c r="J5" s="46">
        <v>0</v>
      </c>
      <c r="K5" s="47">
        <f t="shared" ref="K5:K7" si="0">SUM(D5:J5)</f>
        <v>43</v>
      </c>
    </row>
    <row r="6" spans="1:11" x14ac:dyDescent="0.2">
      <c r="A6" s="81" t="s">
        <v>26</v>
      </c>
      <c r="B6" s="81"/>
      <c r="C6" s="81"/>
      <c r="D6" s="46">
        <v>0</v>
      </c>
      <c r="E6" s="46">
        <v>10.5</v>
      </c>
      <c r="F6" s="46">
        <v>12</v>
      </c>
      <c r="G6" s="46">
        <v>12</v>
      </c>
      <c r="H6" s="46">
        <v>9</v>
      </c>
      <c r="I6" s="46">
        <v>1</v>
      </c>
      <c r="J6" s="46">
        <v>0</v>
      </c>
      <c r="K6" s="47">
        <f t="shared" si="0"/>
        <v>44.5</v>
      </c>
    </row>
    <row r="7" spans="1:11" x14ac:dyDescent="0.2">
      <c r="A7" s="81" t="s">
        <v>27</v>
      </c>
      <c r="B7" s="81"/>
      <c r="C7" s="81"/>
      <c r="D7" s="46">
        <v>0</v>
      </c>
      <c r="E7" s="46">
        <v>12</v>
      </c>
      <c r="F7" s="46">
        <v>16</v>
      </c>
      <c r="G7" s="46">
        <v>16</v>
      </c>
      <c r="H7" s="46">
        <v>12.600000000000001</v>
      </c>
      <c r="I7" s="46">
        <v>1</v>
      </c>
      <c r="J7" s="46">
        <v>0</v>
      </c>
      <c r="K7" s="47">
        <f t="shared" si="0"/>
        <v>57.6</v>
      </c>
    </row>
  </sheetData>
  <mergeCells count="5">
    <mergeCell ref="A3:C3"/>
    <mergeCell ref="A7:C7"/>
    <mergeCell ref="A6:C6"/>
    <mergeCell ref="A4:C4"/>
    <mergeCell ref="A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selection activeCell="M31" sqref="M31"/>
    </sheetView>
  </sheetViews>
  <sheetFormatPr defaultRowHeight="12.75" x14ac:dyDescent="0.2"/>
  <sheetData>
    <row r="1" spans="1:12" ht="15.75" x14ac:dyDescent="0.25">
      <c r="A1" s="8" t="s">
        <v>0</v>
      </c>
      <c r="B1" s="7"/>
      <c r="C1" s="7"/>
      <c r="D1" s="7"/>
      <c r="E1" s="4"/>
      <c r="F1" s="4"/>
      <c r="G1" s="4"/>
      <c r="H1" s="4"/>
      <c r="I1" s="4"/>
      <c r="J1" s="4"/>
    </row>
    <row r="2" spans="1:12" ht="15.75" x14ac:dyDescent="0.25">
      <c r="A2" s="4"/>
      <c r="B2" s="3"/>
      <c r="C2" s="3"/>
      <c r="D2" s="3"/>
      <c r="E2" s="3"/>
      <c r="F2" s="3"/>
      <c r="G2" s="3"/>
      <c r="H2" s="3"/>
      <c r="I2" s="3"/>
      <c r="J2" s="3"/>
    </row>
    <row r="3" spans="1:12" x14ac:dyDescent="0.2">
      <c r="A3" s="80"/>
      <c r="B3" s="80"/>
      <c r="C3" s="80"/>
      <c r="D3" s="31" t="s">
        <v>7</v>
      </c>
      <c r="E3" s="31" t="s">
        <v>8</v>
      </c>
      <c r="F3" s="31" t="s">
        <v>9</v>
      </c>
      <c r="G3" s="31" t="s">
        <v>10</v>
      </c>
      <c r="H3" s="31" t="s">
        <v>11</v>
      </c>
      <c r="I3" s="31" t="s">
        <v>12</v>
      </c>
      <c r="J3" s="31" t="s">
        <v>23</v>
      </c>
      <c r="K3" s="32" t="s">
        <v>13</v>
      </c>
      <c r="L3" s="5"/>
    </row>
    <row r="4" spans="1:12" x14ac:dyDescent="0.2">
      <c r="A4" s="81" t="s">
        <v>24</v>
      </c>
      <c r="B4" s="81"/>
      <c r="C4" s="81"/>
      <c r="D4" s="48">
        <v>13.799999999999999</v>
      </c>
      <c r="E4" s="48">
        <v>13.5</v>
      </c>
      <c r="F4" s="48">
        <v>18.399999999999999</v>
      </c>
      <c r="G4" s="48">
        <v>18.399999999999999</v>
      </c>
      <c r="H4" s="48">
        <v>13.799999999999999</v>
      </c>
      <c r="I4" s="48">
        <v>4</v>
      </c>
      <c r="J4" s="48">
        <v>0</v>
      </c>
      <c r="K4" s="33">
        <f>SUM(E4:I4)</f>
        <v>68.099999999999994</v>
      </c>
      <c r="L4" s="6"/>
    </row>
    <row r="5" spans="1:12" x14ac:dyDescent="0.2">
      <c r="A5" s="81" t="s">
        <v>25</v>
      </c>
      <c r="B5" s="81"/>
      <c r="C5" s="81"/>
      <c r="D5" s="48">
        <v>12.899999999999999</v>
      </c>
      <c r="E5" s="48">
        <v>13.5</v>
      </c>
      <c r="F5" s="48">
        <v>18.8</v>
      </c>
      <c r="G5" s="48">
        <v>17.600000000000001</v>
      </c>
      <c r="H5" s="48">
        <v>13.5</v>
      </c>
      <c r="I5" s="48">
        <v>4</v>
      </c>
      <c r="J5" s="48">
        <v>0</v>
      </c>
      <c r="K5" s="51">
        <f t="shared" ref="K5:K7" si="0">SUM(E5:I5)</f>
        <v>67.400000000000006</v>
      </c>
      <c r="L5" s="6"/>
    </row>
    <row r="6" spans="1:12" x14ac:dyDescent="0.2">
      <c r="A6" s="81" t="s">
        <v>26</v>
      </c>
      <c r="B6" s="81"/>
      <c r="C6" s="81"/>
      <c r="D6" s="48">
        <v>13.5</v>
      </c>
      <c r="E6" s="48">
        <v>14.100000000000001</v>
      </c>
      <c r="F6" s="48">
        <v>18.8</v>
      </c>
      <c r="G6" s="48">
        <v>18.8</v>
      </c>
      <c r="H6" s="48">
        <v>13.5</v>
      </c>
      <c r="I6" s="48">
        <v>4</v>
      </c>
      <c r="J6" s="48">
        <v>0</v>
      </c>
      <c r="K6" s="51">
        <f t="shared" si="0"/>
        <v>69.2</v>
      </c>
      <c r="L6" s="6"/>
    </row>
    <row r="7" spans="1:12" x14ac:dyDescent="0.2">
      <c r="A7" s="81" t="s">
        <v>27</v>
      </c>
      <c r="B7" s="81"/>
      <c r="C7" s="81"/>
      <c r="D7" s="48">
        <v>13.799999999999999</v>
      </c>
      <c r="E7" s="48">
        <v>13.200000000000001</v>
      </c>
      <c r="F7" s="48">
        <v>18.399999999999999</v>
      </c>
      <c r="G7" s="48">
        <v>18.8</v>
      </c>
      <c r="H7" s="48">
        <v>14.100000000000001</v>
      </c>
      <c r="I7" s="48">
        <v>4</v>
      </c>
      <c r="J7" s="48">
        <v>0</v>
      </c>
      <c r="K7" s="51">
        <f t="shared" si="0"/>
        <v>68.5</v>
      </c>
      <c r="L7" s="6"/>
    </row>
    <row r="8" spans="1:12" x14ac:dyDescent="0.2">
      <c r="A8" s="6"/>
      <c r="B8" s="6"/>
      <c r="C8" s="6"/>
      <c r="D8" s="6"/>
      <c r="E8" s="6"/>
      <c r="F8" s="6"/>
      <c r="G8" s="6"/>
      <c r="H8" s="6"/>
      <c r="I8" s="6"/>
      <c r="J8" s="6"/>
      <c r="K8" s="6"/>
      <c r="L8" s="6"/>
    </row>
    <row r="9" spans="1:12" x14ac:dyDescent="0.2">
      <c r="A9" s="6"/>
      <c r="B9" s="6"/>
      <c r="C9" s="6"/>
      <c r="D9" s="6"/>
      <c r="E9" s="6"/>
      <c r="F9" s="6"/>
      <c r="G9" s="6"/>
      <c r="H9" s="6"/>
      <c r="I9" s="6"/>
      <c r="J9" s="6"/>
      <c r="K9" s="6"/>
      <c r="L9" s="6"/>
    </row>
    <row r="10" spans="1:12" x14ac:dyDescent="0.2">
      <c r="A10" s="6"/>
      <c r="B10" s="6"/>
      <c r="C10" s="6"/>
      <c r="D10" s="6"/>
      <c r="E10" s="6"/>
      <c r="F10" s="6"/>
      <c r="G10" s="6"/>
      <c r="H10" s="6"/>
      <c r="I10" s="6"/>
      <c r="J10" s="6"/>
      <c r="K10" s="6"/>
      <c r="L10" s="6"/>
    </row>
    <row r="11" spans="1:12" x14ac:dyDescent="0.2">
      <c r="A11" s="6"/>
      <c r="B11" s="6"/>
      <c r="C11" s="6"/>
      <c r="D11" s="6"/>
      <c r="E11" s="6"/>
      <c r="F11" s="6"/>
      <c r="G11" s="6"/>
      <c r="H11" s="6"/>
      <c r="I11" s="6"/>
      <c r="J11" s="6"/>
      <c r="K11" s="6"/>
      <c r="L11" s="6"/>
    </row>
    <row r="12" spans="1:12" x14ac:dyDescent="0.2">
      <c r="A12" s="6"/>
      <c r="B12" s="6"/>
      <c r="C12" s="6"/>
      <c r="D12" s="6"/>
      <c r="E12" s="6"/>
      <c r="F12" s="6"/>
      <c r="G12" s="6"/>
      <c r="H12" s="6"/>
      <c r="I12" s="6"/>
      <c r="J12" s="6"/>
      <c r="K12" s="6"/>
      <c r="L12" s="6"/>
    </row>
    <row r="13" spans="1:12" x14ac:dyDescent="0.2">
      <c r="A13" s="6"/>
      <c r="B13" s="6"/>
      <c r="C13" s="6"/>
      <c r="D13" s="6"/>
      <c r="E13" s="6"/>
      <c r="F13" s="6"/>
      <c r="G13" s="6"/>
      <c r="H13" s="6"/>
      <c r="I13" s="6"/>
      <c r="J13" s="6"/>
      <c r="K13" s="6"/>
      <c r="L13" s="6"/>
    </row>
    <row r="14" spans="1:12" x14ac:dyDescent="0.2">
      <c r="A14" s="6"/>
      <c r="B14" s="6"/>
      <c r="C14" s="6"/>
      <c r="D14" s="6"/>
      <c r="E14" s="6"/>
      <c r="F14" s="6"/>
      <c r="G14" s="6"/>
      <c r="H14" s="6"/>
      <c r="I14" s="6"/>
      <c r="J14" s="6"/>
      <c r="K14" s="6"/>
      <c r="L14" s="6"/>
    </row>
    <row r="15" spans="1:12" x14ac:dyDescent="0.2">
      <c r="A15" s="6"/>
      <c r="B15" s="6"/>
      <c r="C15" s="6"/>
      <c r="D15" s="6"/>
      <c r="E15" s="6"/>
      <c r="F15" s="6"/>
      <c r="G15" s="6"/>
      <c r="H15" s="6"/>
      <c r="I15" s="6"/>
      <c r="J15" s="6"/>
      <c r="K15" s="6"/>
      <c r="L15" s="6"/>
    </row>
    <row r="16" spans="1:12" x14ac:dyDescent="0.2">
      <c r="A16" s="6"/>
      <c r="B16" s="6"/>
      <c r="C16" s="6"/>
      <c r="D16" s="6"/>
      <c r="E16" s="6"/>
      <c r="F16" s="6"/>
      <c r="G16" s="6"/>
      <c r="H16" s="6"/>
      <c r="I16" s="6"/>
      <c r="J16" s="6"/>
      <c r="K16" s="6"/>
      <c r="L16" s="6"/>
    </row>
    <row r="17" spans="1:13" x14ac:dyDescent="0.2">
      <c r="A17" s="6"/>
      <c r="B17" s="6"/>
      <c r="C17" s="6"/>
      <c r="D17" s="6"/>
      <c r="E17" s="6"/>
      <c r="F17" s="6"/>
      <c r="G17" s="6"/>
      <c r="H17" s="6"/>
      <c r="I17" s="6"/>
      <c r="J17" s="6"/>
      <c r="K17" s="6"/>
      <c r="L17" s="6"/>
    </row>
    <row r="18" spans="1:13" x14ac:dyDescent="0.2">
      <c r="A18" s="6"/>
      <c r="B18" s="6"/>
      <c r="C18" s="6"/>
      <c r="D18" s="6"/>
      <c r="E18" s="6"/>
      <c r="F18" s="6"/>
      <c r="G18" s="6"/>
      <c r="H18" s="6"/>
      <c r="I18" s="6"/>
      <c r="J18" s="6"/>
      <c r="K18" s="6"/>
      <c r="L18" s="6"/>
    </row>
    <row r="19" spans="1:13" x14ac:dyDescent="0.2">
      <c r="A19" s="6"/>
      <c r="B19" s="6"/>
      <c r="C19" s="6"/>
      <c r="D19" s="6"/>
      <c r="E19" s="6"/>
      <c r="F19" s="6"/>
      <c r="G19" s="6"/>
      <c r="H19" s="6"/>
      <c r="I19" s="6"/>
      <c r="J19" s="6"/>
      <c r="K19" s="6"/>
      <c r="L19" s="6"/>
    </row>
    <row r="20" spans="1:13" x14ac:dyDescent="0.2">
      <c r="A20" s="6"/>
      <c r="B20" s="6"/>
      <c r="C20" s="6"/>
      <c r="D20" s="6"/>
      <c r="E20" s="6"/>
      <c r="F20" s="6"/>
      <c r="G20" s="6"/>
      <c r="H20" s="6"/>
      <c r="I20" s="6"/>
      <c r="J20" s="6"/>
      <c r="K20" s="6"/>
      <c r="L20" s="6"/>
    </row>
    <row r="31" spans="1:13" x14ac:dyDescent="0.2">
      <c r="M31" s="54"/>
    </row>
  </sheetData>
  <mergeCells count="5">
    <mergeCell ref="A3:C3"/>
    <mergeCell ref="A7:C7"/>
    <mergeCell ref="A6:C6"/>
    <mergeCell ref="A4:C4"/>
    <mergeCell ref="A5:C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J4" sqref="J4"/>
    </sheetView>
  </sheetViews>
  <sheetFormatPr defaultRowHeight="12.75" x14ac:dyDescent="0.2"/>
  <sheetData>
    <row r="1" spans="1:11" ht="15.75" x14ac:dyDescent="0.25">
      <c r="A1" s="8" t="s">
        <v>0</v>
      </c>
      <c r="B1" s="7"/>
      <c r="C1" s="7"/>
      <c r="D1" s="7"/>
      <c r="E1" s="4"/>
      <c r="F1" s="4"/>
      <c r="G1" s="4"/>
      <c r="H1" s="4"/>
      <c r="I1" s="4"/>
      <c r="J1" s="4"/>
      <c r="K1" s="6"/>
    </row>
    <row r="2" spans="1:11" ht="15.75" x14ac:dyDescent="0.25">
      <c r="A2" s="4"/>
      <c r="B2" s="3"/>
      <c r="C2" s="3"/>
      <c r="D2" s="3"/>
      <c r="E2" s="3"/>
      <c r="F2" s="3"/>
      <c r="G2" s="3"/>
      <c r="H2" s="3"/>
      <c r="I2" s="3"/>
      <c r="J2" s="3"/>
      <c r="K2" s="6"/>
    </row>
    <row r="3" spans="1:11" x14ac:dyDescent="0.2">
      <c r="A3" s="80"/>
      <c r="B3" s="80"/>
      <c r="C3" s="80"/>
      <c r="D3" s="31" t="s">
        <v>7</v>
      </c>
      <c r="E3" s="31" t="s">
        <v>8</v>
      </c>
      <c r="F3" s="31" t="s">
        <v>9</v>
      </c>
      <c r="G3" s="31" t="s">
        <v>10</v>
      </c>
      <c r="H3" s="31" t="s">
        <v>11</v>
      </c>
      <c r="I3" s="31" t="s">
        <v>12</v>
      </c>
      <c r="J3" s="31" t="s">
        <v>23</v>
      </c>
      <c r="K3" s="32" t="s">
        <v>13</v>
      </c>
    </row>
    <row r="4" spans="1:11" x14ac:dyDescent="0.2">
      <c r="A4" s="81" t="s">
        <v>24</v>
      </c>
      <c r="B4" s="81"/>
      <c r="C4" s="81"/>
      <c r="D4" s="50">
        <v>0</v>
      </c>
      <c r="E4" s="50">
        <v>0</v>
      </c>
      <c r="F4" s="50">
        <v>0</v>
      </c>
      <c r="G4" s="50">
        <v>0</v>
      </c>
      <c r="H4" s="50">
        <v>0</v>
      </c>
      <c r="I4" s="50">
        <v>0</v>
      </c>
      <c r="J4" s="50">
        <v>10</v>
      </c>
      <c r="K4" s="49">
        <f>SUM(D4:J4)</f>
        <v>10</v>
      </c>
    </row>
    <row r="5" spans="1:11" x14ac:dyDescent="0.2">
      <c r="A5" s="81" t="s">
        <v>25</v>
      </c>
      <c r="B5" s="81"/>
      <c r="C5" s="81"/>
      <c r="D5" s="50">
        <v>0</v>
      </c>
      <c r="E5" s="50">
        <v>0</v>
      </c>
      <c r="F5" s="50">
        <v>0</v>
      </c>
      <c r="G5" s="50">
        <v>0</v>
      </c>
      <c r="H5" s="50">
        <v>0</v>
      </c>
      <c r="I5" s="50">
        <v>0</v>
      </c>
      <c r="J5" s="50">
        <v>10</v>
      </c>
      <c r="K5" s="49">
        <f t="shared" ref="K5:K7" si="0">SUM(D5:J5)</f>
        <v>10</v>
      </c>
    </row>
    <row r="6" spans="1:11" x14ac:dyDescent="0.2">
      <c r="A6" s="81" t="s">
        <v>26</v>
      </c>
      <c r="B6" s="81"/>
      <c r="C6" s="81"/>
      <c r="D6" s="50">
        <v>0</v>
      </c>
      <c r="E6" s="50">
        <v>0</v>
      </c>
      <c r="F6" s="50">
        <v>0</v>
      </c>
      <c r="G6" s="50">
        <v>0</v>
      </c>
      <c r="H6" s="50">
        <v>0</v>
      </c>
      <c r="I6" s="50">
        <v>0</v>
      </c>
      <c r="J6" s="50">
        <v>10</v>
      </c>
      <c r="K6" s="49">
        <f t="shared" si="0"/>
        <v>10</v>
      </c>
    </row>
    <row r="7" spans="1:11" x14ac:dyDescent="0.2">
      <c r="A7" s="81" t="s">
        <v>27</v>
      </c>
      <c r="B7" s="81"/>
      <c r="C7" s="81"/>
      <c r="D7" s="50">
        <v>0</v>
      </c>
      <c r="E7" s="50">
        <v>0</v>
      </c>
      <c r="F7" s="50">
        <v>0</v>
      </c>
      <c r="G7" s="50">
        <v>0</v>
      </c>
      <c r="H7" s="50">
        <v>0</v>
      </c>
      <c r="I7" s="50">
        <v>0</v>
      </c>
      <c r="J7" s="50">
        <v>2</v>
      </c>
      <c r="K7" s="49">
        <f t="shared" si="0"/>
        <v>2</v>
      </c>
    </row>
  </sheetData>
  <mergeCells count="5">
    <mergeCell ref="A3:C3"/>
    <mergeCell ref="A7:C7"/>
    <mergeCell ref="A6:C6"/>
    <mergeCell ref="A4:C4"/>
    <mergeCell ref="A5:C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workbookViewId="0">
      <selection activeCell="B22" sqref="B22"/>
    </sheetView>
  </sheetViews>
  <sheetFormatPr defaultRowHeight="15" x14ac:dyDescent="0.2"/>
  <cols>
    <col min="1" max="1" width="33" style="12" customWidth="1"/>
    <col min="2" max="9" width="7.7109375" style="12" customWidth="1"/>
    <col min="10" max="10" width="7.5703125" style="12" customWidth="1"/>
    <col min="11" max="11" width="6.5703125" style="12" customWidth="1"/>
    <col min="12" max="12" width="7.5703125" style="12" customWidth="1"/>
    <col min="13" max="15" width="7.7109375" style="12" customWidth="1"/>
    <col min="16" max="18" width="9.140625" style="12"/>
    <col min="19" max="19" width="7" style="12" customWidth="1"/>
    <col min="20" max="16384" width="9.140625" style="12"/>
  </cols>
  <sheetData>
    <row r="1" spans="1:21" ht="15.75" x14ac:dyDescent="0.25">
      <c r="A1" s="9" t="s">
        <v>14</v>
      </c>
      <c r="B1" s="10"/>
      <c r="C1" s="9"/>
      <c r="D1" s="9"/>
      <c r="E1" s="9"/>
      <c r="F1" s="9"/>
      <c r="G1" s="9"/>
      <c r="H1" s="9"/>
      <c r="I1" s="9"/>
      <c r="J1" s="9"/>
      <c r="K1" s="11"/>
      <c r="L1" s="11"/>
    </row>
    <row r="2" spans="1:21" ht="6" customHeight="1" x14ac:dyDescent="0.25">
      <c r="A2" s="9"/>
      <c r="B2" s="10"/>
      <c r="C2" s="9"/>
      <c r="D2" s="9"/>
      <c r="E2" s="9"/>
      <c r="F2" s="9"/>
      <c r="G2" s="9"/>
      <c r="H2" s="9"/>
      <c r="I2" s="9"/>
      <c r="J2" s="9"/>
      <c r="K2" s="11"/>
      <c r="L2" s="11"/>
    </row>
    <row r="3" spans="1:21" ht="15.75" x14ac:dyDescent="0.25">
      <c r="A3" s="84" t="s">
        <v>30</v>
      </c>
      <c r="B3" s="84"/>
      <c r="C3" s="84"/>
      <c r="D3" s="84"/>
      <c r="E3" s="84"/>
      <c r="F3" s="84"/>
      <c r="G3" s="84"/>
      <c r="H3" s="84"/>
      <c r="I3" s="84"/>
      <c r="J3" s="84"/>
      <c r="K3" s="11"/>
      <c r="L3" s="11"/>
    </row>
    <row r="4" spans="1:21" x14ac:dyDescent="0.2">
      <c r="A4" s="10"/>
      <c r="B4" s="10"/>
      <c r="C4" s="10"/>
      <c r="D4" s="10"/>
      <c r="E4" s="10"/>
      <c r="F4" s="10"/>
      <c r="G4" s="10"/>
      <c r="H4" s="10"/>
      <c r="I4" s="13"/>
      <c r="J4" s="13"/>
      <c r="K4" s="14"/>
      <c r="L4" s="14"/>
    </row>
    <row r="5" spans="1:21" ht="15.75" x14ac:dyDescent="0.25">
      <c r="I5" s="82" t="s">
        <v>20</v>
      </c>
      <c r="J5" s="82"/>
      <c r="K5" s="15"/>
      <c r="L5" s="15"/>
      <c r="M5" s="83" t="s">
        <v>21</v>
      </c>
      <c r="N5" s="83"/>
      <c r="O5" s="16"/>
      <c r="P5" s="16"/>
      <c r="Q5" s="82" t="s">
        <v>29</v>
      </c>
      <c r="R5" s="82"/>
      <c r="T5" s="82" t="s">
        <v>22</v>
      </c>
      <c r="U5" s="82"/>
    </row>
    <row r="6" spans="1:21" s="19" customFormat="1" ht="135" customHeight="1" x14ac:dyDescent="0.2">
      <c r="A6" s="17"/>
      <c r="B6" s="18" t="s">
        <v>2</v>
      </c>
      <c r="C6" s="18" t="s">
        <v>3</v>
      </c>
      <c r="D6" s="18" t="s">
        <v>4</v>
      </c>
      <c r="E6" s="18" t="s">
        <v>33</v>
      </c>
      <c r="F6" s="18" t="s">
        <v>5</v>
      </c>
      <c r="G6" s="18" t="s">
        <v>6</v>
      </c>
      <c r="H6" s="52" t="s">
        <v>28</v>
      </c>
      <c r="I6" s="18" t="s">
        <v>15</v>
      </c>
      <c r="J6" s="26" t="s">
        <v>16</v>
      </c>
      <c r="L6" s="52" t="s">
        <v>28</v>
      </c>
      <c r="M6" s="18" t="s">
        <v>18</v>
      </c>
      <c r="N6" s="26" t="s">
        <v>17</v>
      </c>
      <c r="P6" s="52" t="s">
        <v>29</v>
      </c>
      <c r="Q6" s="18" t="s">
        <v>15</v>
      </c>
      <c r="R6" s="26" t="s">
        <v>16</v>
      </c>
      <c r="S6" s="12"/>
      <c r="T6" s="18" t="s">
        <v>1</v>
      </c>
      <c r="U6" s="26" t="s">
        <v>19</v>
      </c>
    </row>
    <row r="7" spans="1:21" ht="16.5" customHeight="1" x14ac:dyDescent="0.25">
      <c r="A7" s="23" t="str">
        <f>'Evaluator 7'!A4:D4</f>
        <v>Chartwells</v>
      </c>
      <c r="B7" s="20">
        <f>'Evaluator 1'!K4</f>
        <v>56</v>
      </c>
      <c r="C7" s="20">
        <f>'Evaluator 2'!K4</f>
        <v>62.7</v>
      </c>
      <c r="D7" s="20">
        <f>'Evaluator 3'!K4</f>
        <v>45</v>
      </c>
      <c r="E7" s="20">
        <f>'Evaluator 4'!K4</f>
        <v>55</v>
      </c>
      <c r="F7" s="20">
        <f>'Evaluator 5'!K4</f>
        <v>49</v>
      </c>
      <c r="G7" s="20">
        <f>'Evaluator 6'!K4</f>
        <v>59.6</v>
      </c>
      <c r="H7" s="53">
        <f>'Evaluator 7'!K4</f>
        <v>68.099999999999994</v>
      </c>
      <c r="I7" s="20">
        <f>AVERAGE(B7:H7)</f>
        <v>56.48571428571428</v>
      </c>
      <c r="J7" s="28">
        <f>RANK(I7,$I$7:$I$10,0)</f>
        <v>1</v>
      </c>
      <c r="L7" s="29">
        <f>'Evaluator 7'!D4</f>
        <v>13.799999999999999</v>
      </c>
      <c r="M7" s="20">
        <f>AVERAGE(L7:L7)</f>
        <v>13.799999999999999</v>
      </c>
      <c r="N7" s="27">
        <f>RANK(M7,$M$7:$M$10,0)</f>
        <v>1</v>
      </c>
      <c r="P7" s="29">
        <f>'Evaluator 8'!J4</f>
        <v>10</v>
      </c>
      <c r="Q7" s="20">
        <f>AVERAGE(P7:P7)</f>
        <v>10</v>
      </c>
      <c r="R7" s="27">
        <f>RANK(Q7,$Q$7:$Q$10,0)</f>
        <v>1</v>
      </c>
      <c r="T7" s="22">
        <f>I7+M7+Q7</f>
        <v>80.285714285714278</v>
      </c>
      <c r="U7" s="35">
        <f>RANK(T7,$T$7:$T$10,0)</f>
        <v>1</v>
      </c>
    </row>
    <row r="8" spans="1:21" ht="16.5" customHeight="1" x14ac:dyDescent="0.2">
      <c r="A8" s="24" t="str">
        <f>'Evaluator 7'!A5:D5</f>
        <v>OVG Facilities</v>
      </c>
      <c r="B8" s="20">
        <f>'Evaluator 1'!K5</f>
        <v>56</v>
      </c>
      <c r="C8" s="20">
        <f>'Evaluator 2'!K5</f>
        <v>61.099999999999994</v>
      </c>
      <c r="D8" s="20">
        <f>'Evaluator 3'!K5</f>
        <v>47</v>
      </c>
      <c r="E8" s="20">
        <f>'Evaluator 4'!K5</f>
        <v>39.5</v>
      </c>
      <c r="F8" s="20">
        <f>'Evaluator 5'!K5</f>
        <v>46</v>
      </c>
      <c r="G8" s="20">
        <f>'Evaluator 6'!K5</f>
        <v>43</v>
      </c>
      <c r="H8" s="53">
        <f>'Evaluator 7'!K5</f>
        <v>67.400000000000006</v>
      </c>
      <c r="I8" s="20">
        <f>AVERAGE(B8:H8)</f>
        <v>51.428571428571431</v>
      </c>
      <c r="J8" s="28">
        <f>RANK(I8,$I$7:$I$10,0)</f>
        <v>4</v>
      </c>
      <c r="L8" s="29">
        <f>'Evaluator 7'!D5</f>
        <v>12.899999999999999</v>
      </c>
      <c r="M8" s="21">
        <f>AVERAGE(L8:L8)</f>
        <v>12.899999999999999</v>
      </c>
      <c r="N8" s="27">
        <f t="shared" ref="N8:N9" si="0">RANK(M8,$M$7:$M$10,0)</f>
        <v>4</v>
      </c>
      <c r="P8" s="29">
        <f>'Evaluator 8'!J5</f>
        <v>10</v>
      </c>
      <c r="Q8" s="20">
        <f t="shared" ref="Q8:Q10" si="1">AVERAGE(P8:P8)</f>
        <v>10</v>
      </c>
      <c r="R8" s="27">
        <f t="shared" ref="R8:R10" si="2">RANK(Q8,$Q$7:$Q$10,0)</f>
        <v>1</v>
      </c>
      <c r="S8" s="34"/>
      <c r="T8" s="22">
        <f t="shared" ref="T8:T10" si="3">I8+M8+Q8</f>
        <v>74.328571428571422</v>
      </c>
      <c r="U8" s="27">
        <f t="shared" ref="U8:U10" si="4">RANK(T8,$T$7:$T$10,0)</f>
        <v>3</v>
      </c>
    </row>
    <row r="9" spans="1:21" ht="16.5" customHeight="1" x14ac:dyDescent="0.2">
      <c r="A9" s="24" t="str">
        <f>'Evaluator 7'!A6:D6</f>
        <v>Spectra</v>
      </c>
      <c r="B9" s="20">
        <f>'Evaluator 1'!K6</f>
        <v>56</v>
      </c>
      <c r="C9" s="20">
        <f>'Evaluator 2'!K6</f>
        <v>62.899999999999991</v>
      </c>
      <c r="D9" s="20">
        <f>'Evaluator 3'!K6</f>
        <v>46</v>
      </c>
      <c r="E9" s="20">
        <f>'Evaluator 4'!K6</f>
        <v>41.5</v>
      </c>
      <c r="F9" s="20">
        <f>'Evaluator 5'!K6</f>
        <v>46</v>
      </c>
      <c r="G9" s="20">
        <f>'Evaluator 6'!K6</f>
        <v>44.5</v>
      </c>
      <c r="H9" s="53">
        <f>'Evaluator 7'!K6</f>
        <v>69.2</v>
      </c>
      <c r="I9" s="20">
        <f t="shared" ref="I9" si="5">AVERAGE(B9:H9)</f>
        <v>52.3</v>
      </c>
      <c r="J9" s="27">
        <f>RANK(I9,$I$7:$I$10,0)</f>
        <v>3</v>
      </c>
      <c r="L9" s="29">
        <f>'Evaluator 7'!D6</f>
        <v>13.5</v>
      </c>
      <c r="M9" s="21">
        <f>AVERAGE(L9:L9)</f>
        <v>13.5</v>
      </c>
      <c r="N9" s="27">
        <f t="shared" si="0"/>
        <v>3</v>
      </c>
      <c r="P9" s="29">
        <f>'Evaluator 8'!J6</f>
        <v>10</v>
      </c>
      <c r="Q9" s="20">
        <f t="shared" si="1"/>
        <v>10</v>
      </c>
      <c r="R9" s="27">
        <f t="shared" si="2"/>
        <v>1</v>
      </c>
      <c r="S9" s="34"/>
      <c r="T9" s="22">
        <f t="shared" si="3"/>
        <v>75.8</v>
      </c>
      <c r="U9" s="27">
        <f t="shared" si="4"/>
        <v>2</v>
      </c>
    </row>
    <row r="10" spans="1:21" x14ac:dyDescent="0.2">
      <c r="A10" s="24" t="str">
        <f>'Evaluator 7'!A7:D7</f>
        <v>ClubCorp</v>
      </c>
      <c r="B10" s="20">
        <f>'Evaluator 1'!K7</f>
        <v>55</v>
      </c>
      <c r="C10" s="20">
        <f>'Evaluator 2'!K7</f>
        <v>62.3</v>
      </c>
      <c r="D10" s="20">
        <f>'Evaluator 3'!K7</f>
        <v>46</v>
      </c>
      <c r="E10" s="20">
        <f>'Evaluator 4'!K7</f>
        <v>39.1</v>
      </c>
      <c r="F10" s="20">
        <f>'Evaluator 5'!K7</f>
        <v>43</v>
      </c>
      <c r="G10" s="20">
        <f>'Evaluator 6'!K7</f>
        <v>57.6</v>
      </c>
      <c r="H10" s="53">
        <f>'Evaluator 7'!K7</f>
        <v>68.5</v>
      </c>
      <c r="I10" s="20">
        <f>AVERAGE(B10:H10)</f>
        <v>53.071428571428569</v>
      </c>
      <c r="J10" s="28">
        <f>RANK(I10,$I$7:$I$10,0)</f>
        <v>2</v>
      </c>
      <c r="L10" s="29">
        <f>'Evaluator 7'!D7</f>
        <v>13.799999999999999</v>
      </c>
      <c r="M10" s="21">
        <f>AVERAGE(L10:L10)</f>
        <v>13.799999999999999</v>
      </c>
      <c r="N10" s="27">
        <f>RANK(M10,$M$7:$M$10,0)</f>
        <v>1</v>
      </c>
      <c r="P10" s="29">
        <f>'Evaluator 8'!J7</f>
        <v>2</v>
      </c>
      <c r="Q10" s="20">
        <f t="shared" si="1"/>
        <v>2</v>
      </c>
      <c r="R10" s="27">
        <f t="shared" si="2"/>
        <v>4</v>
      </c>
      <c r="S10" s="34"/>
      <c r="T10" s="22">
        <f t="shared" si="3"/>
        <v>68.871428571428567</v>
      </c>
      <c r="U10" s="27">
        <f t="shared" si="4"/>
        <v>4</v>
      </c>
    </row>
    <row r="25" spans="1:1" x14ac:dyDescent="0.2">
      <c r="A25" s="12" t="s">
        <v>31</v>
      </c>
    </row>
    <row r="26" spans="1:1" x14ac:dyDescent="0.2">
      <c r="A26" s="12" t="s">
        <v>32</v>
      </c>
    </row>
    <row r="27" spans="1:1" x14ac:dyDescent="0.2">
      <c r="A27" s="25"/>
    </row>
    <row r="28" spans="1:1" x14ac:dyDescent="0.2">
      <c r="A28" s="25"/>
    </row>
  </sheetData>
  <mergeCells count="5">
    <mergeCell ref="T5:U5"/>
    <mergeCell ref="I5:J5"/>
    <mergeCell ref="M5:N5"/>
    <mergeCell ref="A3:J3"/>
    <mergeCell ref="Q5:R5"/>
  </mergeCells>
  <pageMargins left="0.24" right="0.3" top="1" bottom="1" header="0.5" footer="0.5"/>
  <pageSetup scale="95"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7"/>
  <sheetViews>
    <sheetView tabSelected="1" workbookViewId="0">
      <selection activeCell="M30" sqref="M30"/>
    </sheetView>
  </sheetViews>
  <sheetFormatPr defaultRowHeight="12.75" x14ac:dyDescent="0.2"/>
  <cols>
    <col min="1" max="1" width="20.7109375" style="55" customWidth="1"/>
    <col min="2" max="2" width="6.28515625" style="55" customWidth="1"/>
    <col min="3" max="3" width="10.5703125" style="55" bestFit="1" customWidth="1"/>
    <col min="4" max="4" width="9.140625" style="55" customWidth="1"/>
    <col min="5" max="5" width="6.5703125" style="55" customWidth="1"/>
    <col min="6" max="6" width="10.5703125" style="55" bestFit="1" customWidth="1"/>
    <col min="7" max="7" width="9.140625" style="55" customWidth="1"/>
    <col min="8" max="8" width="6.5703125" style="55" customWidth="1"/>
    <col min="9" max="9" width="10.5703125" style="55" bestFit="1" customWidth="1"/>
    <col min="10" max="10" width="9.140625" style="55" customWidth="1"/>
    <col min="11" max="11" width="6.7109375" style="55" customWidth="1"/>
    <col min="12" max="12" width="10.5703125" style="55" bestFit="1" customWidth="1"/>
    <col min="13" max="13" width="9.140625" style="55" customWidth="1"/>
    <col min="14" max="14" width="6.28515625" style="55" customWidth="1"/>
    <col min="15" max="15" width="10.5703125" style="55" bestFit="1" customWidth="1"/>
    <col min="16" max="16" width="9.140625" style="55" customWidth="1"/>
    <col min="17" max="17" width="6.28515625" style="55" customWidth="1"/>
    <col min="18" max="18" width="10.5703125" style="55" bestFit="1" customWidth="1"/>
    <col min="19" max="19" width="9.140625" style="55" customWidth="1"/>
    <col min="20" max="20" width="6.7109375" style="55" customWidth="1"/>
    <col min="21" max="21" width="10.5703125" style="55" bestFit="1" customWidth="1"/>
    <col min="22" max="22" width="9.140625" style="55" customWidth="1"/>
    <col min="23" max="23" width="7.140625" style="55" customWidth="1"/>
    <col min="24" max="24" width="6.140625" style="55" customWidth="1"/>
    <col min="25" max="25" width="9.140625" style="55"/>
    <col min="26" max="26" width="17.5703125" style="55" bestFit="1" customWidth="1"/>
    <col min="27" max="16384" width="9.140625" style="55"/>
  </cols>
  <sheetData>
    <row r="1" spans="1:23" ht="15.75" x14ac:dyDescent="0.25">
      <c r="A1" s="95" t="s">
        <v>53</v>
      </c>
      <c r="B1" s="95"/>
      <c r="C1" s="95"/>
      <c r="D1" s="95"/>
      <c r="E1" s="95"/>
      <c r="F1" s="95"/>
      <c r="G1" s="95"/>
      <c r="H1" s="95"/>
      <c r="I1" s="95"/>
      <c r="J1" s="95"/>
    </row>
    <row r="2" spans="1:23" ht="15.75" x14ac:dyDescent="0.25">
      <c r="A2" s="79" t="s">
        <v>52</v>
      </c>
      <c r="B2" s="78"/>
      <c r="C2" s="78"/>
      <c r="D2" s="78"/>
      <c r="E2" s="78"/>
      <c r="F2" s="78"/>
      <c r="G2" s="78"/>
      <c r="H2" s="78"/>
      <c r="I2" s="78"/>
      <c r="J2" s="78"/>
    </row>
    <row r="3" spans="1:23" x14ac:dyDescent="0.2">
      <c r="A3" s="76" t="s">
        <v>51</v>
      </c>
      <c r="B3" s="96"/>
      <c r="C3" s="96"/>
      <c r="D3" s="96"/>
    </row>
    <row r="4" spans="1:23" ht="15" customHeight="1" x14ac:dyDescent="0.2">
      <c r="A4" s="76" t="s">
        <v>50</v>
      </c>
      <c r="B4" s="97" t="s">
        <v>49</v>
      </c>
      <c r="C4" s="97"/>
      <c r="D4" s="97"/>
      <c r="E4" s="76"/>
    </row>
    <row r="5" spans="1:23" ht="15" customHeight="1" x14ac:dyDescent="0.2">
      <c r="D5" s="77"/>
      <c r="E5" s="76"/>
    </row>
    <row r="6" spans="1:23" ht="15" customHeight="1" x14ac:dyDescent="0.2"/>
    <row r="7" spans="1:23" ht="15" customHeight="1" x14ac:dyDescent="0.2"/>
    <row r="8" spans="1:23" ht="13.5" thickBot="1" x14ac:dyDescent="0.25"/>
    <row r="9" spans="1:23" s="75" customFormat="1" ht="13.5" thickBot="1" x14ac:dyDescent="0.25">
      <c r="B9" s="85" t="s">
        <v>48</v>
      </c>
      <c r="C9" s="86"/>
      <c r="D9" s="87"/>
      <c r="E9" s="85" t="s">
        <v>47</v>
      </c>
      <c r="F9" s="86"/>
      <c r="G9" s="87"/>
      <c r="H9" s="85" t="s">
        <v>46</v>
      </c>
      <c r="I9" s="86"/>
      <c r="J9" s="87"/>
      <c r="K9" s="85" t="s">
        <v>45</v>
      </c>
      <c r="L9" s="86"/>
      <c r="M9" s="87"/>
      <c r="N9" s="85" t="s">
        <v>44</v>
      </c>
      <c r="O9" s="86"/>
      <c r="P9" s="87"/>
      <c r="Q9" s="85" t="s">
        <v>43</v>
      </c>
      <c r="R9" s="86"/>
      <c r="S9" s="87"/>
      <c r="T9" s="85" t="s">
        <v>42</v>
      </c>
      <c r="U9" s="86"/>
      <c r="V9" s="87"/>
    </row>
    <row r="10" spans="1:23" s="75" customFormat="1" ht="150.75" customHeight="1" thickBot="1" x14ac:dyDescent="0.25">
      <c r="B10" s="88" t="s">
        <v>54</v>
      </c>
      <c r="C10" s="89"/>
      <c r="D10" s="90"/>
      <c r="E10" s="91" t="s">
        <v>41</v>
      </c>
      <c r="F10" s="92"/>
      <c r="G10" s="93"/>
      <c r="H10" s="91" t="s">
        <v>40</v>
      </c>
      <c r="I10" s="92"/>
      <c r="J10" s="93"/>
      <c r="K10" s="91" t="s">
        <v>39</v>
      </c>
      <c r="L10" s="92"/>
      <c r="M10" s="93"/>
      <c r="N10" s="91" t="s">
        <v>38</v>
      </c>
      <c r="O10" s="92"/>
      <c r="P10" s="93"/>
      <c r="Q10" s="91" t="s">
        <v>37</v>
      </c>
      <c r="R10" s="92"/>
      <c r="S10" s="93"/>
      <c r="T10" s="88" t="s">
        <v>55</v>
      </c>
      <c r="U10" s="89"/>
      <c r="V10" s="90"/>
    </row>
    <row r="11" spans="1:23" s="69" customFormat="1" ht="23.25" thickBot="1" x14ac:dyDescent="0.25">
      <c r="A11" s="74"/>
      <c r="B11" s="73" t="s">
        <v>36</v>
      </c>
      <c r="C11" s="72"/>
      <c r="D11" s="71"/>
      <c r="E11" s="73" t="s">
        <v>36</v>
      </c>
      <c r="F11" s="72"/>
      <c r="G11" s="71"/>
      <c r="H11" s="73" t="s">
        <v>36</v>
      </c>
      <c r="I11" s="72"/>
      <c r="J11" s="71"/>
      <c r="K11" s="73" t="s">
        <v>36</v>
      </c>
      <c r="L11" s="72"/>
      <c r="M11" s="71"/>
      <c r="N11" s="73" t="s">
        <v>36</v>
      </c>
      <c r="O11" s="72"/>
      <c r="P11" s="71"/>
      <c r="Q11" s="73" t="s">
        <v>36</v>
      </c>
      <c r="R11" s="72"/>
      <c r="S11" s="71"/>
      <c r="T11" s="73" t="s">
        <v>36</v>
      </c>
      <c r="U11" s="72"/>
      <c r="V11" s="71"/>
      <c r="W11" s="70" t="s">
        <v>13</v>
      </c>
    </row>
    <row r="12" spans="1:23" ht="15" customHeight="1" x14ac:dyDescent="0.2">
      <c r="A12" s="50" t="s">
        <v>24</v>
      </c>
      <c r="B12" s="68"/>
      <c r="C12" s="94">
        <v>3</v>
      </c>
      <c r="D12" s="67">
        <f>B12*$C$12</f>
        <v>0</v>
      </c>
      <c r="E12" s="68"/>
      <c r="F12" s="94">
        <v>3</v>
      </c>
      <c r="G12" s="67">
        <f>E12*$F$12</f>
        <v>0</v>
      </c>
      <c r="H12" s="68"/>
      <c r="I12" s="94">
        <v>4</v>
      </c>
      <c r="J12" s="67">
        <f>H12*$I$12</f>
        <v>0</v>
      </c>
      <c r="K12" s="68"/>
      <c r="L12" s="94">
        <v>4</v>
      </c>
      <c r="M12" s="67">
        <f>K12*$L$12</f>
        <v>0</v>
      </c>
      <c r="N12" s="68"/>
      <c r="O12" s="94">
        <v>3</v>
      </c>
      <c r="P12" s="67">
        <f>N12*$O$12</f>
        <v>0</v>
      </c>
      <c r="Q12" s="68"/>
      <c r="R12" s="94">
        <v>1</v>
      </c>
      <c r="S12" s="67">
        <f>Q12*$R$12</f>
        <v>0</v>
      </c>
      <c r="T12" s="68"/>
      <c r="U12" s="94">
        <v>2</v>
      </c>
      <c r="V12" s="67">
        <f>T12*$U$12</f>
        <v>0</v>
      </c>
      <c r="W12" s="66">
        <f>D12+G12+J12+M12+P12+S12+V12</f>
        <v>0</v>
      </c>
    </row>
    <row r="13" spans="1:23" ht="15" customHeight="1" x14ac:dyDescent="0.2">
      <c r="A13" s="50" t="s">
        <v>25</v>
      </c>
      <c r="B13" s="68"/>
      <c r="C13" s="94"/>
      <c r="D13" s="67">
        <f>B13*$C$12</f>
        <v>0</v>
      </c>
      <c r="E13" s="68"/>
      <c r="F13" s="94"/>
      <c r="G13" s="67">
        <f>E13*$F$12</f>
        <v>0</v>
      </c>
      <c r="H13" s="68"/>
      <c r="I13" s="94"/>
      <c r="J13" s="67">
        <f>H13*$I$12</f>
        <v>0</v>
      </c>
      <c r="K13" s="68"/>
      <c r="L13" s="94"/>
      <c r="M13" s="67">
        <f>K13*$L$12</f>
        <v>0</v>
      </c>
      <c r="N13" s="68"/>
      <c r="O13" s="94"/>
      <c r="P13" s="67">
        <f>N13*$O$12</f>
        <v>0</v>
      </c>
      <c r="Q13" s="68"/>
      <c r="R13" s="94"/>
      <c r="S13" s="67">
        <f>Q13*$R$12</f>
        <v>0</v>
      </c>
      <c r="T13" s="68"/>
      <c r="U13" s="94"/>
      <c r="V13" s="67">
        <f>T13*$U$12</f>
        <v>0</v>
      </c>
      <c r="W13" s="66">
        <f>D13+G13+J13+M13+P13+S13+V13</f>
        <v>0</v>
      </c>
    </row>
    <row r="14" spans="1:23" ht="15" customHeight="1" x14ac:dyDescent="0.2">
      <c r="A14" s="50" t="s">
        <v>26</v>
      </c>
      <c r="B14" s="68"/>
      <c r="C14" s="94"/>
      <c r="D14" s="67">
        <f>B14*$C$12</f>
        <v>0</v>
      </c>
      <c r="E14" s="68"/>
      <c r="F14" s="94"/>
      <c r="G14" s="67">
        <f>E14*$F$12</f>
        <v>0</v>
      </c>
      <c r="H14" s="68"/>
      <c r="I14" s="94"/>
      <c r="J14" s="67">
        <f>H14*$I$12</f>
        <v>0</v>
      </c>
      <c r="K14" s="68"/>
      <c r="L14" s="94"/>
      <c r="M14" s="67">
        <f>K14*$L$12</f>
        <v>0</v>
      </c>
      <c r="N14" s="68"/>
      <c r="O14" s="94"/>
      <c r="P14" s="67">
        <f>N14*$O$12</f>
        <v>0</v>
      </c>
      <c r="Q14" s="68"/>
      <c r="R14" s="94"/>
      <c r="S14" s="67">
        <f>Q14*$R$12</f>
        <v>0</v>
      </c>
      <c r="T14" s="68"/>
      <c r="U14" s="94"/>
      <c r="V14" s="67">
        <f>T14*$U$12</f>
        <v>0</v>
      </c>
      <c r="W14" s="66">
        <f>D14+G14+J14+M14+P14+S14+V14</f>
        <v>0</v>
      </c>
    </row>
    <row r="15" spans="1:23" ht="15" customHeight="1" x14ac:dyDescent="0.2">
      <c r="A15" s="50" t="s">
        <v>27</v>
      </c>
      <c r="B15" s="68"/>
      <c r="C15" s="94"/>
      <c r="D15" s="67">
        <f>B15*$C$12</f>
        <v>0</v>
      </c>
      <c r="E15" s="68"/>
      <c r="F15" s="94"/>
      <c r="G15" s="67">
        <f>E15*$F$12</f>
        <v>0</v>
      </c>
      <c r="H15" s="68"/>
      <c r="I15" s="94"/>
      <c r="J15" s="67">
        <f>H15*$I$12</f>
        <v>0</v>
      </c>
      <c r="K15" s="68"/>
      <c r="L15" s="94"/>
      <c r="M15" s="67">
        <f>K15*$L$12</f>
        <v>0</v>
      </c>
      <c r="N15" s="68"/>
      <c r="O15" s="94"/>
      <c r="P15" s="67">
        <f>N15*$O$12</f>
        <v>0</v>
      </c>
      <c r="Q15" s="68"/>
      <c r="R15" s="94"/>
      <c r="S15" s="67">
        <f>Q15*$R$12</f>
        <v>0</v>
      </c>
      <c r="T15" s="68"/>
      <c r="U15" s="94"/>
      <c r="V15" s="67">
        <f>T15*$U$12</f>
        <v>0</v>
      </c>
      <c r="W15" s="66">
        <f>D15+G15+J15+M15+P15+S15+V15</f>
        <v>0</v>
      </c>
    </row>
    <row r="16" spans="1:23" s="64" customFormat="1" ht="7.5" customHeight="1" x14ac:dyDescent="0.2">
      <c r="B16" s="65"/>
      <c r="C16" s="65"/>
      <c r="D16" s="65"/>
      <c r="E16" s="65"/>
      <c r="F16" s="65"/>
      <c r="G16" s="65"/>
      <c r="H16" s="65"/>
      <c r="I16" s="65"/>
      <c r="J16" s="65"/>
      <c r="K16" s="65"/>
      <c r="L16" s="65"/>
      <c r="M16" s="65"/>
      <c r="N16" s="65"/>
      <c r="O16" s="65"/>
      <c r="P16" s="65"/>
      <c r="Q16" s="65"/>
      <c r="R16" s="65"/>
      <c r="S16" s="65"/>
      <c r="T16" s="65"/>
      <c r="U16" s="65"/>
      <c r="V16" s="65"/>
      <c r="W16" s="65"/>
    </row>
    <row r="17" spans="1:22" s="63" customFormat="1" ht="6.75" customHeight="1" x14ac:dyDescent="0.2"/>
    <row r="19" spans="1:22" x14ac:dyDescent="0.2">
      <c r="A19" s="62" t="s">
        <v>35</v>
      </c>
      <c r="G19" s="57"/>
      <c r="H19" s="57"/>
    </row>
    <row r="20" spans="1:22" x14ac:dyDescent="0.2">
      <c r="G20" s="57"/>
      <c r="H20" s="57"/>
      <c r="I20" s="57"/>
      <c r="J20" s="57"/>
    </row>
    <row r="21" spans="1:22" ht="15" x14ac:dyDescent="0.25">
      <c r="G21" s="57"/>
      <c r="H21" s="57"/>
      <c r="I21" s="57"/>
      <c r="J21" s="57"/>
      <c r="O21" s="61"/>
      <c r="P21" s="61"/>
      <c r="Q21" s="60"/>
    </row>
    <row r="22" spans="1:22" ht="15" x14ac:dyDescent="0.25">
      <c r="G22" s="57"/>
      <c r="H22" s="57"/>
      <c r="I22" s="57"/>
      <c r="J22" s="57"/>
      <c r="O22" s="61"/>
      <c r="P22" s="61"/>
      <c r="Q22" s="58"/>
    </row>
    <row r="23" spans="1:22" ht="15" x14ac:dyDescent="0.25">
      <c r="G23" s="57"/>
      <c r="H23" s="57"/>
      <c r="I23" s="57"/>
      <c r="J23" s="57"/>
      <c r="O23" s="61"/>
      <c r="P23" s="61"/>
      <c r="Q23" s="58"/>
    </row>
    <row r="24" spans="1:22" ht="15" x14ac:dyDescent="0.25">
      <c r="G24" s="57"/>
      <c r="H24" s="57"/>
      <c r="I24" s="57"/>
      <c r="J24" s="57"/>
      <c r="O24" s="61"/>
      <c r="P24" s="61"/>
      <c r="Q24" s="58"/>
    </row>
    <row r="25" spans="1:22" ht="15" x14ac:dyDescent="0.25">
      <c r="G25" s="57"/>
      <c r="H25" s="57"/>
      <c r="I25" s="57"/>
      <c r="J25" s="57"/>
      <c r="O25" s="61"/>
      <c r="P25" s="61"/>
      <c r="Q25" s="60"/>
    </row>
    <row r="26" spans="1:22" ht="15" x14ac:dyDescent="0.25">
      <c r="G26" s="57"/>
      <c r="H26" s="57"/>
      <c r="I26" s="57"/>
      <c r="J26" s="57"/>
      <c r="O26" s="61"/>
      <c r="P26" s="61"/>
      <c r="Q26" s="60"/>
    </row>
    <row r="27" spans="1:22" ht="15" x14ac:dyDescent="0.25">
      <c r="B27" s="57"/>
      <c r="C27" s="57"/>
      <c r="D27" s="57"/>
      <c r="E27" s="57"/>
      <c r="F27" s="57"/>
      <c r="G27" s="57"/>
      <c r="H27" s="57"/>
      <c r="I27" s="57"/>
      <c r="J27" s="57"/>
      <c r="O27" s="59"/>
      <c r="Q27" s="58"/>
    </row>
    <row r="28" spans="1:22" ht="15" x14ac:dyDescent="0.25">
      <c r="H28" s="57"/>
      <c r="I28" s="57"/>
      <c r="J28" s="57"/>
      <c r="Q28" s="58"/>
    </row>
    <row r="29" spans="1:22" x14ac:dyDescent="0.2">
      <c r="I29" s="57"/>
      <c r="J29" s="57"/>
      <c r="K29" s="57"/>
      <c r="L29" s="57"/>
      <c r="M29" s="57"/>
      <c r="N29" s="57"/>
      <c r="T29" s="57"/>
    </row>
    <row r="30" spans="1:22" x14ac:dyDescent="0.2">
      <c r="I30" s="57"/>
      <c r="J30" s="57"/>
      <c r="K30" s="57"/>
      <c r="L30" s="57"/>
      <c r="M30" s="57"/>
      <c r="N30" s="57"/>
      <c r="T30" s="57"/>
    </row>
    <row r="31" spans="1:22" x14ac:dyDescent="0.2">
      <c r="L31" s="57"/>
      <c r="M31" s="57"/>
      <c r="N31" s="57"/>
    </row>
    <row r="32" spans="1:22" x14ac:dyDescent="0.2">
      <c r="L32" s="57"/>
      <c r="M32" s="57"/>
      <c r="N32" s="57"/>
      <c r="U32" s="57"/>
      <c r="V32" s="57"/>
    </row>
    <row r="33" spans="1:22" x14ac:dyDescent="0.2">
      <c r="L33" s="57"/>
      <c r="M33" s="57"/>
      <c r="N33" s="57"/>
      <c r="U33" s="57"/>
      <c r="V33" s="57"/>
    </row>
    <row r="34" spans="1:22" x14ac:dyDescent="0.2">
      <c r="L34" s="57"/>
      <c r="M34" s="57"/>
      <c r="N34" s="57"/>
      <c r="U34" s="57"/>
      <c r="V34" s="57"/>
    </row>
    <row r="47" spans="1:22" x14ac:dyDescent="0.2">
      <c r="A47" s="56" t="s">
        <v>34</v>
      </c>
    </row>
  </sheetData>
  <mergeCells count="24">
    <mergeCell ref="U12:U15"/>
    <mergeCell ref="R12:R15"/>
    <mergeCell ref="O12:O15"/>
    <mergeCell ref="L12:L15"/>
    <mergeCell ref="I12:I15"/>
    <mergeCell ref="C12:C15"/>
    <mergeCell ref="A1:J1"/>
    <mergeCell ref="B3:D3"/>
    <mergeCell ref="B4:D4"/>
    <mergeCell ref="B9:D9"/>
    <mergeCell ref="E9:G9"/>
    <mergeCell ref="H9:J9"/>
    <mergeCell ref="B10:D10"/>
    <mergeCell ref="E10:G10"/>
    <mergeCell ref="H10:J10"/>
    <mergeCell ref="F12:F15"/>
    <mergeCell ref="T9:V9"/>
    <mergeCell ref="T10:V10"/>
    <mergeCell ref="Q10:S10"/>
    <mergeCell ref="K10:M10"/>
    <mergeCell ref="N10:P10"/>
    <mergeCell ref="K9:M9"/>
    <mergeCell ref="N9:P9"/>
    <mergeCell ref="Q9:S9"/>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Evaluator 1</vt:lpstr>
      <vt:lpstr>Evaluator 2</vt:lpstr>
      <vt:lpstr>Evaluator 3</vt:lpstr>
      <vt:lpstr>Evaluator 4</vt:lpstr>
      <vt:lpstr>Evaluator 5</vt:lpstr>
      <vt:lpstr>Evaluator 6</vt:lpstr>
      <vt:lpstr>Evaluator 7</vt:lpstr>
      <vt:lpstr>Evaluator 8</vt:lpstr>
      <vt:lpstr>Summary</vt:lpstr>
      <vt:lpstr>Criteria</vt:lpstr>
    </vt:vector>
  </TitlesOfParts>
  <Company>University of Houston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Cisneros, Selene</cp:lastModifiedBy>
  <cp:lastPrinted>2013-06-21T21:40:12Z</cp:lastPrinted>
  <dcterms:created xsi:type="dcterms:W3CDTF">2013-06-21T21:38:22Z</dcterms:created>
  <dcterms:modified xsi:type="dcterms:W3CDTF">2019-06-13T18:02:30Z</dcterms:modified>
</cp:coreProperties>
</file>