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PURCHASING\Contracts Reporting Department\FY2018\Open Record Evaluations\Next Update\"/>
    </mc:Choice>
  </mc:AlternateContent>
  <bookViews>
    <workbookView xWindow="7740" yWindow="-180" windowWidth="17115" windowHeight="9855" activeTab="8"/>
  </bookViews>
  <sheets>
    <sheet name="1" sheetId="2" r:id="rId1"/>
    <sheet name="2" sheetId="3" r:id="rId2"/>
    <sheet name="3" sheetId="5" r:id="rId3"/>
    <sheet name="4" sheetId="9" r:id="rId4"/>
    <sheet name="5" sheetId="10" r:id="rId5"/>
    <sheet name="6" sheetId="11" r:id="rId6"/>
    <sheet name="7" sheetId="4" r:id="rId7"/>
    <sheet name="Summary" sheetId="1" r:id="rId8"/>
    <sheet name="Evaluation" sheetId="12" r:id="rId9"/>
  </sheets>
  <calcPr calcId="152511"/>
</workbook>
</file>

<file path=xl/calcChain.xml><?xml version="1.0" encoding="utf-8"?>
<calcChain xmlns="http://schemas.openxmlformats.org/spreadsheetml/2006/main">
  <c r="U18" i="12" l="1"/>
  <c r="P18" i="12"/>
  <c r="K18" i="12"/>
  <c r="F18" i="12"/>
  <c r="V18" i="12" s="1"/>
  <c r="U17" i="12"/>
  <c r="P17" i="12"/>
  <c r="V17" i="12" s="1"/>
  <c r="K17" i="12"/>
  <c r="F17" i="12"/>
  <c r="U16" i="12"/>
  <c r="P16" i="12"/>
  <c r="K16" i="12"/>
  <c r="F16" i="12"/>
  <c r="V16" i="12" s="1"/>
  <c r="V15" i="12"/>
  <c r="U15" i="12"/>
  <c r="P15" i="12"/>
  <c r="K15" i="12"/>
  <c r="F15" i="12"/>
  <c r="H5" i="4" l="1"/>
  <c r="H6" i="4"/>
  <c r="H7" i="4"/>
  <c r="H4" i="4"/>
  <c r="H8" i="1" l="1"/>
  <c r="H9" i="1"/>
  <c r="H10" i="1"/>
  <c r="H7" i="1"/>
  <c r="A10" i="1"/>
  <c r="H7" i="11"/>
  <c r="G10" i="1" s="1"/>
  <c r="H6" i="11"/>
  <c r="G9" i="1" s="1"/>
  <c r="H5" i="11"/>
  <c r="G8" i="1" s="1"/>
  <c r="H4" i="11"/>
  <c r="G7" i="1" s="1"/>
  <c r="H7" i="10"/>
  <c r="F10" i="1" s="1"/>
  <c r="H6" i="10"/>
  <c r="F9" i="1" s="1"/>
  <c r="H5" i="10"/>
  <c r="F8" i="1" s="1"/>
  <c r="H4" i="10"/>
  <c r="F7" i="1" s="1"/>
  <c r="H7" i="9"/>
  <c r="E10" i="1" s="1"/>
  <c r="H6" i="9"/>
  <c r="E9" i="1" s="1"/>
  <c r="H5" i="9"/>
  <c r="E8" i="1" s="1"/>
  <c r="H4" i="9"/>
  <c r="E7" i="1" s="1"/>
  <c r="H7" i="5"/>
  <c r="D10" i="1" s="1"/>
  <c r="H6" i="5"/>
  <c r="D9" i="1" s="1"/>
  <c r="H5" i="5"/>
  <c r="D8" i="1" s="1"/>
  <c r="H4" i="5"/>
  <c r="D7" i="1" s="1"/>
  <c r="H7" i="3"/>
  <c r="C10" i="1" s="1"/>
  <c r="H6" i="3"/>
  <c r="C9" i="1" s="1"/>
  <c r="H5" i="3"/>
  <c r="C8" i="1" s="1"/>
  <c r="H4" i="3"/>
  <c r="C7" i="1" s="1"/>
  <c r="H7" i="2" l="1"/>
  <c r="B10" i="1" s="1"/>
  <c r="I10" i="1" s="1"/>
  <c r="L10" i="1" s="1"/>
  <c r="H5" i="2"/>
  <c r="B8" i="1" s="1"/>
  <c r="H6" i="2"/>
  <c r="B9" i="1" s="1"/>
  <c r="H4" i="2"/>
  <c r="B7" i="1" s="1"/>
  <c r="A8" i="1" l="1"/>
  <c r="A9" i="1"/>
  <c r="A7" i="1"/>
  <c r="I7" i="1" l="1"/>
  <c r="L7" i="1" s="1"/>
  <c r="I9" i="1"/>
  <c r="L9" i="1" s="1"/>
  <c r="I8" i="1"/>
  <c r="L8" i="1" s="1"/>
  <c r="M8" i="1" l="1"/>
  <c r="M9" i="1"/>
  <c r="M7" i="1"/>
  <c r="M10" i="1"/>
  <c r="J8" i="1"/>
  <c r="J9" i="1"/>
  <c r="J10" i="1"/>
  <c r="J7" i="1"/>
</calcChain>
</file>

<file path=xl/sharedStrings.xml><?xml version="1.0" encoding="utf-8"?>
<sst xmlns="http://schemas.openxmlformats.org/spreadsheetml/2006/main" count="118" uniqueCount="41">
  <si>
    <t xml:space="preserve">RESPONDENT SUMMARY </t>
  </si>
  <si>
    <t>Total Score</t>
  </si>
  <si>
    <t>Evaluator 1</t>
  </si>
  <si>
    <t>Evaluator 2</t>
  </si>
  <si>
    <t>Evaluator 3</t>
  </si>
  <si>
    <t>Evaluator 4</t>
  </si>
  <si>
    <t>Evaluator 5</t>
  </si>
  <si>
    <t>Evaluator 6</t>
  </si>
  <si>
    <t>Evaluator 7</t>
  </si>
  <si>
    <t>Criteria 1</t>
  </si>
  <si>
    <t>Criteria 2</t>
  </si>
  <si>
    <t>Criteria 3</t>
  </si>
  <si>
    <t>Criteria 4</t>
  </si>
  <si>
    <t>Total</t>
  </si>
  <si>
    <t>EVALUATION SUMMARY</t>
  </si>
  <si>
    <t>Average Tech. Score</t>
  </si>
  <si>
    <t>Technical Ranking</t>
  </si>
  <si>
    <t>Total Ranking</t>
  </si>
  <si>
    <t>Technical</t>
  </si>
  <si>
    <t>Summary</t>
  </si>
  <si>
    <t>updated 11/17</t>
  </si>
  <si>
    <t>Belt Harris Pechacek</t>
  </si>
  <si>
    <t>MossAdams</t>
  </si>
  <si>
    <t>Weaver</t>
  </si>
  <si>
    <t>WhitleyPenn</t>
  </si>
  <si>
    <t>RFQ730-18015 Accounting Review Services</t>
  </si>
  <si>
    <t xml:space="preserve">University of Houston Evaluation Matrix         
</t>
  </si>
  <si>
    <t>RFQ730-18015 Accounting Review Services University Financial Statements</t>
  </si>
  <si>
    <t>Name</t>
  </si>
  <si>
    <t>Evaluation Due Date</t>
  </si>
  <si>
    <t>12/4/17 @ 5 PM</t>
  </si>
  <si>
    <t xml:space="preserve"> Criteria 1</t>
  </si>
  <si>
    <t>Points (1-5)</t>
  </si>
  <si>
    <t>Score</t>
  </si>
  <si>
    <t>Relevant engagement experience</t>
  </si>
  <si>
    <t>Relevant team and individual experience</t>
  </si>
  <si>
    <t>Methodology and best practices</t>
  </si>
  <si>
    <t>Quality and responsiveness of Qualifications</t>
  </si>
  <si>
    <t>Weight</t>
  </si>
  <si>
    <t>Non-Disclosure:</t>
  </si>
  <si>
    <t>Updated: 11/17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</si>
</sst>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theme="1"/>
      <name val="Arial"/>
      <family val="2"/>
    </font>
    <font>
      <b/>
      <sz val="10"/>
      <color theme="1"/>
      <name val="Arial"/>
      <family val="2"/>
    </font>
    <font>
      <sz val="10"/>
      <color rgb="FFFF0000"/>
      <name val="Arial"/>
      <family val="2"/>
    </font>
    <font>
      <b/>
      <sz val="10"/>
      <name val="Arial"/>
      <family val="2"/>
    </font>
    <font>
      <b/>
      <sz val="10"/>
      <color rgb="FFFF0000"/>
      <name val="Arial"/>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s>
  <borders count="1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thick">
        <color indexed="64"/>
      </left>
      <right/>
      <top/>
      <bottom/>
      <diagonal/>
    </border>
    <border>
      <left/>
      <right/>
      <top style="thin">
        <color indexed="64"/>
      </top>
      <bottom/>
      <diagonal/>
    </border>
  </borders>
  <cellStyleXfs count="105">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0" fontId="14" fillId="0" borderId="0"/>
    <xf numFmtId="0" fontId="14" fillId="2" borderId="1" applyNumberFormat="0" applyFont="0" applyAlignment="0" applyProtection="0"/>
    <xf numFmtId="0" fontId="14" fillId="2" borderId="1" applyNumberFormat="0" applyFont="0" applyAlignment="0" applyProtection="0"/>
    <xf numFmtId="0" fontId="1" fillId="0" borderId="0"/>
  </cellStyleXfs>
  <cellXfs count="84">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0" xfId="0" applyFont="1"/>
    <xf numFmtId="0" fontId="36" fillId="0" borderId="0" xfId="0" applyFont="1"/>
    <xf numFmtId="0" fontId="37" fillId="0" borderId="0" xfId="0" applyFont="1"/>
    <xf numFmtId="0" fontId="35" fillId="0" borderId="10" xfId="47" applyFont="1" applyBorder="1" applyAlignment="1">
      <alignment horizontal="right"/>
    </xf>
    <xf numFmtId="0" fontId="37" fillId="0" borderId="10" xfId="47" applyFont="1" applyBorder="1" applyAlignment="1">
      <alignment horizontal="right"/>
    </xf>
    <xf numFmtId="0" fontId="38" fillId="0" borderId="10" xfId="47" applyFont="1" applyFill="1" applyBorder="1" applyAlignment="1">
      <alignment horizontal="right"/>
    </xf>
    <xf numFmtId="0" fontId="38" fillId="0" borderId="0" xfId="0" applyFont="1" applyFill="1" applyBorder="1"/>
    <xf numFmtId="0" fontId="39" fillId="0" borderId="0" xfId="0" applyFont="1" applyBorder="1" applyAlignment="1">
      <alignment horizontal="left"/>
    </xf>
    <xf numFmtId="0" fontId="39" fillId="25" borderId="0" xfId="0" applyFont="1" applyFill="1" applyAlignment="1"/>
    <xf numFmtId="0" fontId="40" fillId="25" borderId="0" xfId="0" applyFont="1" applyFill="1"/>
    <xf numFmtId="0" fontId="12" fillId="25" borderId="0" xfId="0" applyFont="1" applyFill="1" applyAlignment="1"/>
    <xf numFmtId="0" fontId="13" fillId="25" borderId="0" xfId="0" applyFont="1" applyFill="1"/>
    <xf numFmtId="0" fontId="40"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4" fontId="34" fillId="25" borderId="12" xfId="0" applyNumberFormat="1" applyFont="1" applyFill="1" applyBorder="1" applyAlignment="1">
      <alignment horizontal="right"/>
    </xf>
    <xf numFmtId="4" fontId="13" fillId="25" borderId="11"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41"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34" fillId="24" borderId="15" xfId="0" applyFont="1" applyFill="1" applyBorder="1" applyAlignment="1">
      <alignment horizontal="right"/>
    </xf>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13" fillId="26" borderId="0" xfId="0" applyFont="1" applyFill="1"/>
    <xf numFmtId="0" fontId="37" fillId="0" borderId="10" xfId="47" applyFont="1" applyBorder="1" applyAlignment="1">
      <alignment horizontal="left"/>
    </xf>
    <xf numFmtId="0" fontId="36" fillId="0" borderId="0" xfId="0" applyFont="1" applyAlignment="1">
      <alignment horizontal="left"/>
    </xf>
    <xf numFmtId="0" fontId="39" fillId="25" borderId="0" xfId="0" applyFont="1" applyFill="1" applyAlignment="1">
      <alignment horizontal="right"/>
    </xf>
    <xf numFmtId="0" fontId="39" fillId="0" borderId="0" xfId="0" applyFont="1" applyFill="1" applyAlignment="1">
      <alignment horizontal="left"/>
    </xf>
    <xf numFmtId="0" fontId="12" fillId="25" borderId="0" xfId="98" applyFont="1" applyFill="1" applyAlignment="1">
      <alignment horizontal="left" wrapText="1"/>
    </xf>
    <xf numFmtId="0" fontId="14" fillId="25" borderId="0" xfId="98" applyFont="1" applyFill="1"/>
    <xf numFmtId="0" fontId="12" fillId="0" borderId="0" xfId="98" applyFont="1" applyFill="1"/>
    <xf numFmtId="0" fontId="13" fillId="25" borderId="0" xfId="98" applyFont="1" applyFill="1"/>
    <xf numFmtId="0" fontId="42" fillId="25" borderId="0" xfId="104" applyFont="1" applyFill="1" applyBorder="1" applyAlignment="1"/>
    <xf numFmtId="0" fontId="14" fillId="27" borderId="0" xfId="104" applyFont="1" applyFill="1" applyBorder="1" applyAlignment="1">
      <alignment horizontal="center"/>
    </xf>
    <xf numFmtId="164" fontId="42" fillId="0" borderId="0" xfId="104" applyNumberFormat="1" applyFont="1" applyFill="1" applyBorder="1" applyAlignment="1">
      <alignment horizontal="center"/>
    </xf>
    <xf numFmtId="0" fontId="43" fillId="25" borderId="0" xfId="104" applyFont="1" applyFill="1" applyBorder="1" applyAlignment="1"/>
    <xf numFmtId="0" fontId="44" fillId="25" borderId="0" xfId="98" applyFont="1" applyFill="1"/>
    <xf numFmtId="0" fontId="14" fillId="25" borderId="0" xfId="98" applyFont="1" applyFill="1" applyAlignment="1">
      <alignment horizontal="right"/>
    </xf>
    <xf numFmtId="0" fontId="14" fillId="0" borderId="0" xfId="98" applyFont="1" applyAlignment="1">
      <alignment horizontal="center"/>
    </xf>
    <xf numFmtId="0" fontId="45" fillId="24" borderId="14" xfId="98" applyFont="1" applyFill="1" applyBorder="1" applyAlignment="1">
      <alignment horizontal="left"/>
    </xf>
    <xf numFmtId="0" fontId="45" fillId="24" borderId="0" xfId="98" applyFont="1" applyFill="1" applyBorder="1" applyAlignment="1">
      <alignment horizontal="left"/>
    </xf>
    <xf numFmtId="0" fontId="14" fillId="24" borderId="0" xfId="98" applyFont="1" applyFill="1" applyBorder="1" applyAlignment="1">
      <alignment horizontal="center"/>
    </xf>
    <xf numFmtId="0" fontId="45" fillId="28" borderId="16" xfId="98" applyFont="1" applyFill="1" applyBorder="1" applyAlignment="1">
      <alignment horizontal="right"/>
    </xf>
    <xf numFmtId="0" fontId="14" fillId="25" borderId="0" xfId="98" applyFont="1" applyFill="1" applyAlignment="1">
      <alignment horizontal="center"/>
    </xf>
    <xf numFmtId="0" fontId="36" fillId="0" borderId="14" xfId="98" applyFont="1" applyBorder="1" applyAlignment="1">
      <alignment horizontal="left" vertical="center" wrapText="1"/>
    </xf>
    <xf numFmtId="0" fontId="36" fillId="0" borderId="0" xfId="98" applyFont="1" applyBorder="1" applyAlignment="1">
      <alignment horizontal="left" vertical="center" wrapText="1"/>
    </xf>
    <xf numFmtId="0" fontId="14" fillId="27" borderId="0" xfId="98" applyFont="1" applyFill="1" applyBorder="1"/>
    <xf numFmtId="0" fontId="14" fillId="0" borderId="0" xfId="98" applyFont="1" applyFill="1" applyBorder="1"/>
    <xf numFmtId="0" fontId="46" fillId="0" borderId="16" xfId="98" applyFont="1" applyBorder="1"/>
    <xf numFmtId="0" fontId="14" fillId="25" borderId="17" xfId="98" applyFont="1" applyFill="1" applyBorder="1"/>
    <xf numFmtId="0" fontId="14" fillId="0" borderId="0" xfId="98" applyFont="1" applyFill="1"/>
    <xf numFmtId="0" fontId="14" fillId="25" borderId="0" xfId="98" applyFont="1" applyFill="1" applyBorder="1"/>
    <xf numFmtId="0" fontId="14" fillId="25" borderId="10" xfId="98" applyFont="1" applyFill="1" applyBorder="1"/>
    <xf numFmtId="0" fontId="14" fillId="25" borderId="0" xfId="98" applyFont="1" applyFill="1" applyAlignment="1">
      <alignment horizontal="left"/>
    </xf>
    <xf numFmtId="0" fontId="46" fillId="25" borderId="0" xfId="98" applyFont="1" applyFill="1"/>
    <xf numFmtId="0" fontId="14" fillId="25" borderId="0" xfId="98" applyFont="1" applyFill="1" applyAlignment="1">
      <alignment wrapText="1"/>
    </xf>
    <xf numFmtId="0" fontId="41" fillId="25" borderId="0" xfId="98" applyFont="1" applyFill="1"/>
    <xf numFmtId="0" fontId="1" fillId="0" borderId="0" xfId="104" applyFont="1" applyBorder="1" applyAlignment="1">
      <alignment vertical="center"/>
    </xf>
    <xf numFmtId="0" fontId="1" fillId="0" borderId="0" xfId="104" applyBorder="1"/>
    <xf numFmtId="0" fontId="1" fillId="0" borderId="0" xfId="104" applyFont="1" applyBorder="1"/>
    <xf numFmtId="0" fontId="14" fillId="25" borderId="0" xfId="98" applyFont="1" applyFill="1" applyBorder="1" applyAlignment="1">
      <alignment wrapText="1"/>
    </xf>
  </cellXfs>
  <cellStyles count="105">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2 2" xfId="101"/>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4"/>
    <cellStyle name="Note 2" xfId="5"/>
    <cellStyle name="Note 2 2" xfId="102"/>
    <cellStyle name="Note 3" xfId="89"/>
    <cellStyle name="Note 3 2" xfId="103"/>
    <cellStyle name="Note 4" xfId="42"/>
    <cellStyle name="Note 4 2" xfId="99"/>
    <cellStyle name="Output 2" xfId="84"/>
    <cellStyle name="Output 3" xfId="43"/>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66675</xdr:rowOff>
    </xdr:from>
    <xdr:ext cx="3204916" cy="1242263"/>
    <xdr:sp macro="" textlink="">
      <xdr:nvSpPr>
        <xdr:cNvPr id="2" name="TextBox 1"/>
        <xdr:cNvSpPr txBox="1"/>
      </xdr:nvSpPr>
      <xdr:spPr>
        <a:xfrm>
          <a:off x="0" y="819150"/>
          <a:ext cx="3204916" cy="124226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1" i="0" u="none" strike="noStrike">
              <a:solidFill>
                <a:srgbClr val="FF0000"/>
              </a:solidFill>
              <a:effectLst/>
              <a:latin typeface="Arial" panose="020B0604020202020204" pitchFamily="34" charset="0"/>
              <a:ea typeface="+mn-ea"/>
              <a:cs typeface="Arial" panose="020B0604020202020204" pitchFamily="34" charset="0"/>
            </a:rPr>
            <a:t>Review</a:t>
          </a:r>
          <a:r>
            <a:rPr lang="en-US" sz="900" b="1" i="0" u="none" strike="noStrike" baseline="0">
              <a:solidFill>
                <a:srgbClr val="FF0000"/>
              </a:solidFill>
              <a:effectLst/>
              <a:latin typeface="Arial" panose="020B0604020202020204" pitchFamily="34" charset="0"/>
              <a:ea typeface="+mn-ea"/>
              <a:cs typeface="Arial" panose="020B0604020202020204" pitchFamily="34" charset="0"/>
            </a:rPr>
            <a:t> Non-Disclosure before evaluating.</a:t>
          </a:r>
        </a:p>
        <a:p>
          <a:r>
            <a:rPr lang="en-US" sz="900" b="1" i="0" u="none" strike="noStrike" baseline="0">
              <a:solidFill>
                <a:srgbClr val="FF0000"/>
              </a:solidFill>
              <a:effectLst/>
              <a:latin typeface="Arial" panose="020B0604020202020204" pitchFamily="34" charset="0"/>
              <a:ea typeface="+mn-ea"/>
              <a:cs typeface="Arial" panose="020B0604020202020204" pitchFamily="34" charset="0"/>
            </a:rPr>
            <a:t>Enter points based on key below:</a:t>
          </a:r>
        </a:p>
        <a:p>
          <a:endParaRPr lang="en-US" sz="1000" b="1" i="0" u="none" strike="noStrike">
            <a:solidFill>
              <a:srgbClr val="FF0000"/>
            </a:solidFill>
            <a:effectLst/>
            <a:latin typeface="Arial" panose="020B0604020202020204" pitchFamily="34" charset="0"/>
            <a:ea typeface="+mn-ea"/>
            <a:cs typeface="Arial" panose="020B0604020202020204" pitchFamily="34" charset="0"/>
          </a:endParaRPr>
        </a:p>
        <a:p>
          <a:r>
            <a:rPr lang="en-US" sz="800" b="0" i="0" u="none" strike="noStrike">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3.4 to 2.5 = Meets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800">
              <a:latin typeface="Arial" panose="020B0604020202020204" pitchFamily="34" charset="0"/>
              <a:cs typeface="Arial" panose="020B0604020202020204" pitchFamily="34" charset="0"/>
            </a:rPr>
            <a:t> </a:t>
          </a:r>
        </a:p>
        <a:p>
          <a:r>
            <a:rPr lang="en-US" sz="800" b="0" i="0" u="none" strike="noStrike">
              <a:solidFill>
                <a:schemeClr val="tx1"/>
              </a:solidFill>
              <a:effectLst/>
              <a:latin typeface="Arial" panose="020B0604020202020204" pitchFamily="34" charset="0"/>
              <a:ea typeface="+mn-ea"/>
              <a:cs typeface="Arial" panose="020B0604020202020204" pitchFamily="34" charset="0"/>
            </a:rPr>
            <a:t>1.4 to 1.0 = Addresses part of minimal requirements</a:t>
          </a:r>
        </a:p>
        <a:p>
          <a:r>
            <a:rPr lang="en-US" sz="800" b="0" i="0" u="none" strike="noStrike">
              <a:solidFill>
                <a:schemeClr val="tx1"/>
              </a:solidFill>
              <a:effectLst/>
              <a:latin typeface="Arial" panose="020B0604020202020204" pitchFamily="34" charset="0"/>
              <a:ea typeface="+mn-ea"/>
              <a:cs typeface="Arial" panose="020B0604020202020204" pitchFamily="34" charset="0"/>
            </a:rPr>
            <a:t>0 = No Response</a:t>
          </a:r>
          <a:r>
            <a:rPr lang="en-US" sz="800">
              <a:latin typeface="Arial" panose="020B0604020202020204" pitchFamily="34" charset="0"/>
              <a:cs typeface="Arial" panose="020B0604020202020204" pitchFamily="34" charset="0"/>
            </a:rPr>
            <a:t> </a:t>
          </a:r>
        </a:p>
      </xdr:txBody>
    </xdr:sp>
    <xdr:clientData/>
  </xdr:oneCellAnchor>
  <xdr:oneCellAnchor>
    <xdr:from>
      <xdr:col>0</xdr:col>
      <xdr:colOff>0</xdr:colOff>
      <xdr:row>23</xdr:row>
      <xdr:rowOff>0</xdr:rowOff>
    </xdr:from>
    <xdr:ext cx="6800850" cy="3533775"/>
    <xdr:sp macro="" textlink="">
      <xdr:nvSpPr>
        <xdr:cNvPr id="3" name="TextBox 2"/>
        <xdr:cNvSpPr txBox="1"/>
      </xdr:nvSpPr>
      <xdr:spPr>
        <a:xfrm>
          <a:off x="0" y="3771900"/>
          <a:ext cx="6800850" cy="3533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US" sz="800">
              <a:solidFill>
                <a:schemeClr val="tx1"/>
              </a:solidFill>
              <a:effectLst/>
              <a:latin typeface="Arial" panose="020B0604020202020204" pitchFamily="34" charset="0"/>
              <a:ea typeface="+mn-ea"/>
              <a:cs typeface="Arial" panose="020B0604020202020204" pitchFamily="34" charset="0"/>
            </a:rPr>
            <a:t>--By receipt of the Non-Disclosure Statement below, you have acknowledged and will not divulge any information concerning this submittal / evaluation to anyone who is not part of the committee.</a:t>
          </a:r>
        </a:p>
        <a:p>
          <a:pPr lvl="0"/>
          <a:r>
            <a:rPr lang="en-US" sz="800">
              <a:solidFill>
                <a:schemeClr val="tx1"/>
              </a:solidFill>
              <a:effectLst/>
              <a:latin typeface="Arial" panose="020B0604020202020204" pitchFamily="34" charset="0"/>
              <a:ea typeface="+mn-ea"/>
              <a:cs typeface="Arial" panose="020B0604020202020204" pitchFamily="34" charset="0"/>
            </a:rPr>
            <a:t>--Scores are not divulged between team members during the evaluation period. Total score / summary sheet will be distributed among team members after the evaluation completion date.</a:t>
          </a:r>
        </a:p>
        <a:p>
          <a:pPr lvl="0"/>
          <a:r>
            <a:rPr lang="en-US" sz="800">
              <a:solidFill>
                <a:schemeClr val="tx1"/>
              </a:solidFill>
              <a:effectLst/>
              <a:latin typeface="Arial" panose="020B0604020202020204" pitchFamily="34" charset="0"/>
              <a:ea typeface="+mn-ea"/>
              <a:cs typeface="Arial" panose="020B0604020202020204" pitchFamily="34" charset="0"/>
            </a:rPr>
            <a:t>--Evaluate submittals independently and impartially.</a:t>
          </a:r>
        </a:p>
        <a:p>
          <a:pPr lvl="0"/>
          <a:r>
            <a:rPr lang="en-US" sz="800">
              <a:solidFill>
                <a:schemeClr val="tx1"/>
              </a:solidFill>
              <a:effectLst/>
              <a:latin typeface="Arial" panose="020B0604020202020204" pitchFamily="34" charset="0"/>
              <a:ea typeface="+mn-ea"/>
              <a:cs typeface="Arial" panose="020B0604020202020204" pitchFamily="34" charset="0"/>
            </a:rPr>
            <a:t>--If a respondent / vendor contacts you, please refer them to the purchaser. No communication is allowed between respondents / vendors and evaluators during the evaluation period.</a:t>
          </a:r>
        </a:p>
        <a:p>
          <a:pPr lvl="0"/>
          <a:r>
            <a:rPr lang="en-US" sz="800">
              <a:solidFill>
                <a:schemeClr val="tx1"/>
              </a:solidFill>
              <a:effectLst/>
              <a:latin typeface="Arial" panose="020B0604020202020204" pitchFamily="34" charset="0"/>
              <a:ea typeface="+mn-ea"/>
              <a:cs typeface="Arial" panose="020B0604020202020204" pitchFamily="34" charset="0"/>
            </a:rPr>
            <a:t>--If an evaluation team member has questions on a submittal, submit in writing to the Purchaser. The Purchaser will contact the respondent, obtain an explanation and prepare a written response. All committee members will be provided a copy of the response.</a:t>
          </a:r>
        </a:p>
        <a:p>
          <a:pPr lvl="0"/>
          <a:r>
            <a:rPr lang="en-US" sz="800">
              <a:solidFill>
                <a:schemeClr val="tx1"/>
              </a:solidFill>
              <a:effectLst/>
              <a:latin typeface="Arial" panose="020B0604020202020204" pitchFamily="34" charset="0"/>
              <a:ea typeface="+mn-ea"/>
              <a:cs typeface="Arial" panose="020B0604020202020204" pitchFamily="34" charset="0"/>
            </a:rPr>
            <a:t>--Please safeguard the submittals when not evaluating.</a:t>
          </a:r>
        </a:p>
        <a:p>
          <a:pPr lvl="0"/>
          <a:r>
            <a:rPr lang="en-US" sz="800">
              <a:solidFill>
                <a:schemeClr val="tx1"/>
              </a:solidFill>
              <a:effectLst/>
              <a:latin typeface="Arial" panose="020B0604020202020204" pitchFamily="34" charset="0"/>
              <a:ea typeface="+mn-ea"/>
              <a:cs typeface="Arial" panose="020B0604020202020204" pitchFamily="34" charset="0"/>
            </a:rPr>
            <a:t>--Please note that evaluator comments written on the matrix are subject to the Open Records Act.</a:t>
          </a:r>
        </a:p>
        <a:p>
          <a:pPr lvl="0"/>
          <a:r>
            <a:rPr lang="en-US" sz="800">
              <a:solidFill>
                <a:schemeClr val="tx1"/>
              </a:solidFill>
              <a:effectLst/>
              <a:latin typeface="Arial" panose="020B0604020202020204" pitchFamily="34" charset="0"/>
              <a:ea typeface="+mn-ea"/>
              <a:cs typeface="Arial" panose="020B0604020202020204" pitchFamily="34" charset="0"/>
            </a:rPr>
            <a:t>--Questions regarding the contents, status or ranking of any submitted responses will be coordinated through the team leader and committee members. Please do not give biased opinions about respondents and  /or the content of their responses.</a:t>
          </a:r>
        </a:p>
        <a:p>
          <a:pPr lvl="0"/>
          <a:r>
            <a:rPr lang="en-US" sz="800">
              <a:solidFill>
                <a:schemeClr val="tx1"/>
              </a:solidFill>
              <a:effectLst/>
              <a:latin typeface="Arial" panose="020B0604020202020204" pitchFamily="34" charset="0"/>
              <a:ea typeface="+mn-ea"/>
              <a:cs typeface="Arial" panose="020B0604020202020204" pitchFamily="34" charset="0"/>
            </a:rPr>
            <a:t>--Please email your completed evaluation matrix to the Purchaser no later than the deadline above.</a:t>
          </a:r>
        </a:p>
        <a:p>
          <a:endParaRPr lang="en-US" sz="500">
            <a:solidFill>
              <a:schemeClr val="tx1"/>
            </a:solidFill>
            <a:effectLst/>
            <a:latin typeface="Arial" panose="020B0604020202020204" pitchFamily="34" charset="0"/>
            <a:ea typeface="+mn-ea"/>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the person</a:t>
          </a:r>
          <a:r>
            <a:rPr lang="en-US" sz="800" baseline="0">
              <a:solidFill>
                <a:schemeClr val="tx1"/>
              </a:solidFill>
              <a:effectLst/>
              <a:latin typeface="Arial" panose="020B0604020202020204" pitchFamily="34" charset="0"/>
              <a:ea typeface="+mn-ea"/>
              <a:cs typeface="Arial" panose="020B0604020202020204" pitchFamily="34" charset="0"/>
            </a:rPr>
            <a:t> named  above</a:t>
          </a:r>
          <a:r>
            <a:rPr lang="en-US" sz="800">
              <a:solidFill>
                <a:schemeClr val="tx1"/>
              </a:solidFill>
              <a:effectLst/>
              <a:latin typeface="Arial" panose="020B0604020202020204" pitchFamily="34" charset="0"/>
              <a:ea typeface="+mn-ea"/>
              <a:cs typeface="Arial" panose="020B0604020202020204" pitchFamily="34" charset="0"/>
            </a:rPr>
            <a:t>, hereby certify that the following statements are true and correct and that I understand and agree to be bound by the commitments contained herein. </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at the request of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1" u="sng" baseline="0">
              <a:solidFill>
                <a:schemeClr val="tx1"/>
              </a:solidFill>
              <a:effectLst/>
              <a:latin typeface="Arial" panose="020B0604020202020204" pitchFamily="34" charset="0"/>
              <a:ea typeface="+mn-ea"/>
              <a:cs typeface="Arial" panose="020B0604020202020204" pitchFamily="34" charset="0"/>
            </a:rPr>
            <a:t>University of Houston System</a:t>
          </a:r>
          <a:r>
            <a:rPr lang="en-US" sz="800" b="1" baseline="0">
              <a:solidFill>
                <a:schemeClr val="tx1"/>
              </a:solidFill>
              <a:effectLst/>
              <a:latin typeface="Arial" panose="020B0604020202020204" pitchFamily="34" charset="0"/>
              <a:ea typeface="+mn-ea"/>
              <a:cs typeface="Arial" panose="020B0604020202020204" pitchFamily="34" charset="0"/>
            </a:rPr>
            <a:t>  </a:t>
          </a:r>
          <a:r>
            <a:rPr lang="en-US" sz="800">
              <a:solidFill>
                <a:schemeClr val="tx1"/>
              </a:solidFill>
              <a:effectLst/>
              <a:latin typeface="Arial" panose="020B0604020202020204" pitchFamily="34" charset="0"/>
              <a:ea typeface="+mn-ea"/>
              <a:cs typeface="Arial" panose="020B0604020202020204" pitchFamily="34" charset="0"/>
            </a:rPr>
            <a:t>as a participant in the</a:t>
          </a:r>
          <a:r>
            <a:rPr lang="en-US" sz="800" baseline="0">
              <a:solidFill>
                <a:schemeClr val="tx1"/>
              </a:solidFill>
              <a:effectLst/>
              <a:latin typeface="Arial" panose="020B0604020202020204" pitchFamily="34" charset="0"/>
              <a:ea typeface="+mn-ea"/>
              <a:cs typeface="Arial" panose="020B0604020202020204" pitchFamily="34" charset="0"/>
            </a:rPr>
            <a:t> </a:t>
          </a:r>
          <a:r>
            <a:rPr lang="en-US" sz="800" b="0">
              <a:solidFill>
                <a:schemeClr val="tx1"/>
              </a:solidFill>
              <a:effectLst/>
              <a:latin typeface="Arial" panose="020B0604020202020204" pitchFamily="34" charset="0"/>
              <a:ea typeface="+mn-ea"/>
              <a:cs typeface="Arial" panose="020B0604020202020204" pitchFamily="34" charset="0"/>
            </a:rPr>
            <a:t>procurement</a:t>
          </a:r>
          <a:r>
            <a:rPr lang="en-US" sz="800">
              <a:solidFill>
                <a:schemeClr val="tx1"/>
              </a:solidFill>
              <a:effectLst/>
              <a:latin typeface="Arial" panose="020B0604020202020204" pitchFamily="34" charset="0"/>
              <a:ea typeface="+mn-ea"/>
              <a:cs typeface="Arial" panose="020B0604020202020204" pitchFamily="34" charset="0"/>
            </a:rPr>
            <a:t> above.</a:t>
          </a:r>
        </a:p>
        <a:p>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a:t>
          </a:r>
          <a:endParaRPr lang="en-US" sz="800">
            <a:effectLst/>
            <a:latin typeface="Arial" panose="020B0604020202020204" pitchFamily="34" charset="0"/>
            <a:cs typeface="Arial" panose="020B0604020202020204" pitchFamily="34" charset="0"/>
          </a:endParaRPr>
        </a:p>
        <a:p>
          <a:r>
            <a:rPr lang="en-US" sz="300">
              <a:solidFill>
                <a:schemeClr val="tx1"/>
              </a:solidFill>
              <a:effectLst/>
              <a:latin typeface="Arial" panose="020B0604020202020204" pitchFamily="34" charset="0"/>
              <a:ea typeface="+mn-ea"/>
              <a:cs typeface="Arial" panose="020B0604020202020204" pitchFamily="34" charset="0"/>
            </a:rPr>
            <a:t> </a:t>
          </a:r>
          <a:endParaRPr lang="en-US" sz="300">
            <a:effectLst/>
            <a:latin typeface="Arial" panose="020B0604020202020204" pitchFamily="34" charset="0"/>
            <a:cs typeface="Arial" panose="020B0604020202020204" pitchFamily="34" charset="0"/>
          </a:endParaRPr>
        </a:p>
        <a:p>
          <a:r>
            <a:rPr lang="en-US" sz="800">
              <a:solidFill>
                <a:schemeClr val="tx1"/>
              </a:solidFill>
              <a:effectLst/>
              <a:latin typeface="Arial" panose="020B0604020202020204" pitchFamily="34" charset="0"/>
              <a:ea typeface="+mn-ea"/>
              <a:cs typeface="Arial" panose="020B0604020202020204" pitchFamily="34" charset="0"/>
            </a:rPr>
            <a:t>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a:t>
          </a:r>
          <a:endParaRPr lang="en-US" sz="8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6</xdr:col>
      <xdr:colOff>19050</xdr:colOff>
      <xdr:row>2</xdr:row>
      <xdr:rowOff>95250</xdr:rowOff>
    </xdr:from>
    <xdr:ext cx="6381750" cy="1438275"/>
    <xdr:sp macro="" textlink="">
      <xdr:nvSpPr>
        <xdr:cNvPr id="4" name="TextBox 3"/>
        <xdr:cNvSpPr txBox="1"/>
      </xdr:nvSpPr>
      <xdr:spPr>
        <a:xfrm>
          <a:off x="4600575" y="495300"/>
          <a:ext cx="6381750" cy="1438275"/>
        </a:xfrm>
        <a:prstGeom prst="rect">
          <a:avLst/>
        </a:prstGeom>
        <a:noFill/>
        <a:ln w="19050" cmpd="sng">
          <a:solidFill>
            <a:schemeClr val="tx1"/>
          </a:solidFill>
        </a:ln>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b="1">
              <a:solidFill>
                <a:srgbClr val="FF0000"/>
              </a:solidFill>
              <a:latin typeface="Arial" panose="020B0604020202020204" pitchFamily="34" charset="0"/>
              <a:cs typeface="Arial" panose="020B0604020202020204" pitchFamily="34" charset="0"/>
            </a:rPr>
            <a:t>Enter comments about</a:t>
          </a:r>
          <a:r>
            <a:rPr lang="en-US" sz="900" b="1" baseline="0">
              <a:solidFill>
                <a:srgbClr val="FF0000"/>
              </a:solidFill>
              <a:latin typeface="Arial" panose="020B0604020202020204" pitchFamily="34" charset="0"/>
              <a:cs typeface="Arial" panose="020B0604020202020204" pitchFamily="34" charset="0"/>
            </a:rPr>
            <a:t> how you scored here:</a:t>
          </a:r>
        </a:p>
        <a:p>
          <a:endParaRPr lang="en-US" sz="1100"/>
        </a:p>
        <a:p>
          <a:endParaRPr lang="en-US" sz="1100"/>
        </a:p>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C45" sqref="C45"/>
    </sheetView>
  </sheetViews>
  <sheetFormatPr defaultRowHeight="12.75" x14ac:dyDescent="0.2"/>
  <cols>
    <col min="1" max="3" width="9.42578125" customWidth="1"/>
    <col min="4" max="7" width="8.85546875" customWidth="1"/>
    <col min="8" max="8" width="9.42578125" customWidth="1"/>
  </cols>
  <sheetData>
    <row r="1" spans="1:11" ht="15.75" x14ac:dyDescent="0.25">
      <c r="A1" s="16" t="s">
        <v>0</v>
      </c>
      <c r="B1" s="8"/>
      <c r="C1" s="8"/>
      <c r="D1" s="8"/>
      <c r="E1" s="4"/>
      <c r="F1" s="4"/>
      <c r="G1" s="4"/>
      <c r="H1" s="4"/>
    </row>
    <row r="2" spans="1:11" ht="15.75" x14ac:dyDescent="0.25">
      <c r="A2" s="2"/>
      <c r="B2" s="1"/>
      <c r="C2" s="3"/>
      <c r="D2" s="3"/>
      <c r="E2" s="3"/>
      <c r="F2" s="3"/>
      <c r="G2" s="3"/>
      <c r="H2" s="3"/>
      <c r="I2" s="3"/>
      <c r="J2" s="3"/>
    </row>
    <row r="3" spans="1:11" s="6" customFormat="1" x14ac:dyDescent="0.2">
      <c r="A3" s="47"/>
      <c r="B3" s="47"/>
      <c r="C3" s="47"/>
      <c r="D3" s="12" t="s">
        <v>9</v>
      </c>
      <c r="E3" s="13" t="s">
        <v>10</v>
      </c>
      <c r="F3" s="13" t="s">
        <v>11</v>
      </c>
      <c r="G3" s="13" t="s">
        <v>12</v>
      </c>
      <c r="H3" s="14" t="s">
        <v>13</v>
      </c>
    </row>
    <row r="4" spans="1:11" x14ac:dyDescent="0.2">
      <c r="A4" s="48" t="s">
        <v>21</v>
      </c>
      <c r="B4" s="48"/>
      <c r="C4" s="48"/>
      <c r="D4" s="39">
        <v>25.799999999999997</v>
      </c>
      <c r="E4" s="39">
        <v>22.799999999999997</v>
      </c>
      <c r="F4" s="39">
        <v>22.5</v>
      </c>
      <c r="G4" s="39">
        <v>13.5</v>
      </c>
      <c r="H4" s="15">
        <f>SUM(D4:G4)</f>
        <v>84.6</v>
      </c>
    </row>
    <row r="5" spans="1:11" x14ac:dyDescent="0.2">
      <c r="A5" s="48" t="s">
        <v>22</v>
      </c>
      <c r="B5" s="48"/>
      <c r="C5" s="48"/>
      <c r="D5" s="39">
        <v>21</v>
      </c>
      <c r="E5" s="39">
        <v>21</v>
      </c>
      <c r="F5" s="39">
        <v>20.5</v>
      </c>
      <c r="G5" s="39">
        <v>13.5</v>
      </c>
      <c r="H5" s="15">
        <f>SUM(D5:G5)</f>
        <v>76</v>
      </c>
      <c r="K5" s="5"/>
    </row>
    <row r="6" spans="1:11" x14ac:dyDescent="0.2">
      <c r="A6" s="48" t="s">
        <v>23</v>
      </c>
      <c r="B6" s="48"/>
      <c r="C6" s="48"/>
      <c r="D6" s="39">
        <v>27</v>
      </c>
      <c r="E6" s="39">
        <v>27</v>
      </c>
      <c r="F6" s="39">
        <v>23.5</v>
      </c>
      <c r="G6" s="39">
        <v>13.5</v>
      </c>
      <c r="H6" s="15">
        <f>SUM(D6:G6)</f>
        <v>91</v>
      </c>
      <c r="K6" s="5"/>
    </row>
    <row r="7" spans="1:11" x14ac:dyDescent="0.2">
      <c r="A7" s="48" t="s">
        <v>24</v>
      </c>
      <c r="B7" s="48"/>
      <c r="C7" s="48"/>
      <c r="D7" s="39">
        <v>22.200000000000003</v>
      </c>
      <c r="E7" s="39">
        <v>25.799999999999997</v>
      </c>
      <c r="F7" s="39">
        <v>21</v>
      </c>
      <c r="G7" s="39">
        <v>13.5</v>
      </c>
      <c r="H7" s="15">
        <f>SUM(D7:G7)</f>
        <v>82.5</v>
      </c>
    </row>
    <row r="17" spans="12:17" x14ac:dyDescent="0.2">
      <c r="L17" s="7"/>
      <c r="M17" s="7"/>
      <c r="N17" s="7"/>
      <c r="O17" s="7"/>
      <c r="P17" s="7"/>
      <c r="Q17" s="7"/>
    </row>
    <row r="18" spans="12:17" x14ac:dyDescent="0.2">
      <c r="L18" s="7"/>
      <c r="M18" s="7"/>
      <c r="N18" s="7"/>
      <c r="O18" s="7"/>
      <c r="P18" s="7"/>
      <c r="Q18" s="7"/>
    </row>
    <row r="19" spans="12:17" x14ac:dyDescent="0.2">
      <c r="L19" s="7"/>
      <c r="M19" s="7"/>
      <c r="N19" s="7"/>
      <c r="O19" s="7"/>
      <c r="P19" s="7"/>
      <c r="Q19" s="7"/>
    </row>
    <row r="20" spans="12:17" x14ac:dyDescent="0.2">
      <c r="L20" s="7"/>
      <c r="M20" s="7"/>
      <c r="N20" s="7"/>
      <c r="O20" s="7"/>
      <c r="P20" s="7"/>
      <c r="Q20" s="7"/>
    </row>
    <row r="21" spans="12:17" x14ac:dyDescent="0.2">
      <c r="L21" s="7"/>
      <c r="M21" s="7"/>
      <c r="N21" s="7"/>
      <c r="O21" s="7"/>
      <c r="P21" s="7"/>
      <c r="Q21" s="7"/>
    </row>
    <row r="22" spans="12:17" x14ac:dyDescent="0.2">
      <c r="L22" s="7"/>
      <c r="M22" s="7"/>
      <c r="N22" s="7"/>
      <c r="O22" s="7"/>
      <c r="P22" s="7"/>
      <c r="Q22" s="7"/>
    </row>
    <row r="23" spans="12:17" x14ac:dyDescent="0.2">
      <c r="L23" s="7"/>
      <c r="M23" s="7"/>
      <c r="N23" s="7"/>
      <c r="O23" s="7"/>
      <c r="P23" s="7"/>
      <c r="Q23" s="7"/>
    </row>
    <row r="24" spans="12:17" x14ac:dyDescent="0.2">
      <c r="L24" s="7"/>
      <c r="M24" s="7"/>
      <c r="N24" s="7"/>
      <c r="O24" s="7"/>
      <c r="P24" s="7"/>
      <c r="Q24" s="7"/>
    </row>
    <row r="25" spans="12:17" x14ac:dyDescent="0.2">
      <c r="L25" s="7"/>
      <c r="M25" s="7"/>
      <c r="N25" s="7"/>
      <c r="O25" s="7"/>
      <c r="P25" s="7"/>
      <c r="Q25" s="7"/>
    </row>
    <row r="26" spans="12:17" x14ac:dyDescent="0.2">
      <c r="L26" s="7"/>
      <c r="M26" s="7"/>
      <c r="N26" s="7"/>
      <c r="O26" s="7"/>
      <c r="P26" s="7"/>
      <c r="Q26" s="7"/>
    </row>
    <row r="27" spans="12:17" x14ac:dyDescent="0.2">
      <c r="L27" s="7"/>
      <c r="M27" s="7"/>
      <c r="N27" s="7"/>
      <c r="O27" s="7"/>
      <c r="P27" s="7"/>
      <c r="Q27" s="7"/>
    </row>
    <row r="28" spans="12:17" x14ac:dyDescent="0.2">
      <c r="L28" s="7"/>
      <c r="M28" s="7"/>
      <c r="N28" s="7"/>
      <c r="O28" s="7"/>
      <c r="P28" s="7"/>
      <c r="Q28" s="7"/>
    </row>
    <row r="29" spans="12:17" x14ac:dyDescent="0.2">
      <c r="L29" s="7"/>
      <c r="M29" s="7"/>
      <c r="N29" s="7"/>
      <c r="O29" s="7"/>
      <c r="P29" s="7"/>
      <c r="Q29" s="7"/>
    </row>
    <row r="30" spans="12:17" x14ac:dyDescent="0.2">
      <c r="L30" s="7"/>
      <c r="M30" s="7"/>
      <c r="N30" s="7"/>
      <c r="O30" s="7"/>
      <c r="P30" s="7"/>
      <c r="Q30" s="7"/>
    </row>
    <row r="31" spans="12:17" x14ac:dyDescent="0.2">
      <c r="L31" s="7"/>
      <c r="M31" s="7"/>
      <c r="N31" s="7"/>
      <c r="O31" s="7"/>
      <c r="P31" s="7"/>
      <c r="Q31" s="7"/>
    </row>
    <row r="32" spans="12:17" x14ac:dyDescent="0.2">
      <c r="L32" s="7"/>
      <c r="M32" s="7"/>
      <c r="N32" s="7"/>
      <c r="O32" s="7"/>
      <c r="P32" s="7"/>
      <c r="Q32" s="7"/>
    </row>
    <row r="33" spans="12:17" x14ac:dyDescent="0.2">
      <c r="L33" s="7"/>
      <c r="M33" s="7"/>
      <c r="N33" s="7"/>
      <c r="O33" s="7"/>
      <c r="P33" s="7"/>
      <c r="Q33" s="7"/>
    </row>
    <row r="34" spans="12:17" x14ac:dyDescent="0.2">
      <c r="L34" s="7"/>
      <c r="M34" s="7"/>
      <c r="N34" s="7"/>
      <c r="O34" s="7"/>
      <c r="P34" s="7"/>
      <c r="Q34" s="7"/>
    </row>
    <row r="35" spans="12:17" x14ac:dyDescent="0.2">
      <c r="L35" s="7"/>
      <c r="M35" s="7"/>
      <c r="N35" s="7"/>
      <c r="O35" s="7"/>
      <c r="P35" s="7"/>
      <c r="Q35" s="7"/>
    </row>
  </sheetData>
  <mergeCells count="5">
    <mergeCell ref="A3:C3"/>
    <mergeCell ref="A7:C7"/>
    <mergeCell ref="A6:C6"/>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F22" sqref="F22"/>
    </sheetView>
  </sheetViews>
  <sheetFormatPr defaultRowHeight="12.75" x14ac:dyDescent="0.2"/>
  <sheetData>
    <row r="1" spans="1:8" ht="15.75" x14ac:dyDescent="0.25">
      <c r="A1" s="16" t="s">
        <v>0</v>
      </c>
      <c r="B1" s="8"/>
      <c r="C1" s="8"/>
      <c r="D1" s="8"/>
      <c r="E1" s="4"/>
      <c r="F1" s="4"/>
      <c r="G1" s="4"/>
      <c r="H1" s="4"/>
    </row>
    <row r="2" spans="1:8" ht="15.75" x14ac:dyDescent="0.25">
      <c r="A2" s="4"/>
      <c r="B2" s="3"/>
      <c r="C2" s="3"/>
      <c r="D2" s="3"/>
      <c r="E2" s="3"/>
      <c r="F2" s="3"/>
      <c r="G2" s="3"/>
      <c r="H2" s="3"/>
    </row>
    <row r="3" spans="1:8" x14ac:dyDescent="0.2">
      <c r="A3" s="47"/>
      <c r="B3" s="47"/>
      <c r="C3" s="47"/>
      <c r="D3" s="12" t="s">
        <v>9</v>
      </c>
      <c r="E3" s="13" t="s">
        <v>10</v>
      </c>
      <c r="F3" s="13" t="s">
        <v>11</v>
      </c>
      <c r="G3" s="13" t="s">
        <v>12</v>
      </c>
      <c r="H3" s="14" t="s">
        <v>13</v>
      </c>
    </row>
    <row r="4" spans="1:8" x14ac:dyDescent="0.2">
      <c r="A4" s="48" t="s">
        <v>21</v>
      </c>
      <c r="B4" s="48"/>
      <c r="C4" s="48"/>
      <c r="D4" s="40">
        <v>24</v>
      </c>
      <c r="E4" s="40">
        <v>24</v>
      </c>
      <c r="F4" s="40">
        <v>17.5</v>
      </c>
      <c r="G4" s="40">
        <v>12</v>
      </c>
      <c r="H4" s="15">
        <f>SUM(D4:G4)</f>
        <v>77.5</v>
      </c>
    </row>
    <row r="5" spans="1:8" x14ac:dyDescent="0.2">
      <c r="A5" s="48" t="s">
        <v>22</v>
      </c>
      <c r="B5" s="48"/>
      <c r="C5" s="48"/>
      <c r="D5" s="40">
        <v>21</v>
      </c>
      <c r="E5" s="40">
        <v>21</v>
      </c>
      <c r="F5" s="40">
        <v>17.5</v>
      </c>
      <c r="G5" s="40">
        <v>10.5</v>
      </c>
      <c r="H5" s="15">
        <f>SUM(D5:G5)</f>
        <v>70</v>
      </c>
    </row>
    <row r="6" spans="1:8" x14ac:dyDescent="0.2">
      <c r="A6" s="48" t="s">
        <v>23</v>
      </c>
      <c r="B6" s="48"/>
      <c r="C6" s="48"/>
      <c r="D6" s="40">
        <v>21</v>
      </c>
      <c r="E6" s="40">
        <v>21</v>
      </c>
      <c r="F6" s="40">
        <v>17.5</v>
      </c>
      <c r="G6" s="40">
        <v>10.5</v>
      </c>
      <c r="H6" s="15">
        <f>SUM(D6:G6)</f>
        <v>70</v>
      </c>
    </row>
    <row r="7" spans="1:8" x14ac:dyDescent="0.2">
      <c r="A7" s="48" t="s">
        <v>24</v>
      </c>
      <c r="B7" s="48"/>
      <c r="C7" s="48"/>
      <c r="D7" s="40">
        <v>21</v>
      </c>
      <c r="E7" s="40">
        <v>21</v>
      </c>
      <c r="F7" s="40">
        <v>17.5</v>
      </c>
      <c r="G7" s="40">
        <v>10.5</v>
      </c>
      <c r="H7" s="15">
        <f>SUM(D7:G7)</f>
        <v>70</v>
      </c>
    </row>
    <row r="8" spans="1:8" x14ac:dyDescent="0.2">
      <c r="A8" s="48"/>
      <c r="B8" s="48"/>
      <c r="C8" s="48"/>
      <c r="D8" s="9"/>
      <c r="E8" s="10"/>
      <c r="F8" s="10"/>
      <c r="G8" s="11"/>
      <c r="H8" s="15"/>
    </row>
    <row r="9" spans="1:8" x14ac:dyDescent="0.2">
      <c r="A9" s="48"/>
      <c r="B9" s="48"/>
      <c r="C9" s="48"/>
      <c r="D9" s="9"/>
      <c r="E9" s="10"/>
      <c r="F9" s="10"/>
      <c r="G9" s="11"/>
      <c r="H9" s="15"/>
    </row>
    <row r="10" spans="1:8" x14ac:dyDescent="0.2">
      <c r="A10" s="48"/>
      <c r="B10" s="48"/>
      <c r="C10" s="48"/>
      <c r="D10" s="9"/>
      <c r="E10" s="10"/>
      <c r="F10" s="10"/>
      <c r="G10" s="11"/>
      <c r="H10" s="15"/>
    </row>
  </sheetData>
  <mergeCells count="8">
    <mergeCell ref="A7:C7"/>
    <mergeCell ref="A8:C8"/>
    <mergeCell ref="A9:C9"/>
    <mergeCell ref="A10:C10"/>
    <mergeCell ref="A3:C3"/>
    <mergeCell ref="A4:C4"/>
    <mergeCell ref="A5:C5"/>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L20" sqref="L20"/>
    </sheetView>
  </sheetViews>
  <sheetFormatPr defaultRowHeight="12.75" x14ac:dyDescent="0.2"/>
  <sheetData>
    <row r="1" spans="1:9" ht="15.75" x14ac:dyDescent="0.25">
      <c r="A1" s="16" t="s">
        <v>0</v>
      </c>
      <c r="B1" s="8"/>
      <c r="C1" s="8"/>
      <c r="D1" s="8"/>
      <c r="E1" s="4"/>
      <c r="F1" s="4"/>
      <c r="G1" s="4"/>
      <c r="H1" s="4"/>
      <c r="I1" s="7"/>
    </row>
    <row r="2" spans="1:9" ht="15.75" x14ac:dyDescent="0.25">
      <c r="A2" s="4"/>
      <c r="B2" s="3"/>
      <c r="C2" s="3"/>
      <c r="D2" s="3"/>
      <c r="E2" s="3"/>
      <c r="F2" s="3"/>
      <c r="G2" s="3"/>
      <c r="H2" s="3"/>
      <c r="I2" s="3"/>
    </row>
    <row r="3" spans="1:9" x14ac:dyDescent="0.2">
      <c r="A3" s="47"/>
      <c r="B3" s="47"/>
      <c r="C3" s="47"/>
      <c r="D3" s="12" t="s">
        <v>9</v>
      </c>
      <c r="E3" s="13" t="s">
        <v>10</v>
      </c>
      <c r="F3" s="13" t="s">
        <v>11</v>
      </c>
      <c r="G3" s="13" t="s">
        <v>12</v>
      </c>
      <c r="H3" s="14" t="s">
        <v>13</v>
      </c>
      <c r="I3" s="6"/>
    </row>
    <row r="4" spans="1:9" x14ac:dyDescent="0.2">
      <c r="A4" s="48" t="s">
        <v>21</v>
      </c>
      <c r="B4" s="48"/>
      <c r="C4" s="48"/>
      <c r="D4" s="41">
        <v>27</v>
      </c>
      <c r="E4" s="41">
        <v>27</v>
      </c>
      <c r="F4" s="41">
        <v>22.5</v>
      </c>
      <c r="G4" s="41">
        <v>13.5</v>
      </c>
      <c r="H4" s="15">
        <f>SUM(D4:G4)</f>
        <v>90</v>
      </c>
      <c r="I4" s="7"/>
    </row>
    <row r="5" spans="1:9" x14ac:dyDescent="0.2">
      <c r="A5" s="48" t="s">
        <v>22</v>
      </c>
      <c r="B5" s="48"/>
      <c r="C5" s="48"/>
      <c r="D5" s="41">
        <v>24</v>
      </c>
      <c r="E5" s="41">
        <v>25.799999999999997</v>
      </c>
      <c r="F5" s="41">
        <v>22.5</v>
      </c>
      <c r="G5" s="41">
        <v>13.5</v>
      </c>
      <c r="H5" s="15">
        <f>SUM(D5:G5)</f>
        <v>85.8</v>
      </c>
      <c r="I5" s="7"/>
    </row>
    <row r="6" spans="1:9" x14ac:dyDescent="0.2">
      <c r="A6" s="48" t="s">
        <v>23</v>
      </c>
      <c r="B6" s="48"/>
      <c r="C6" s="48"/>
      <c r="D6" s="41">
        <v>26.400000000000002</v>
      </c>
      <c r="E6" s="41">
        <v>26.400000000000002</v>
      </c>
      <c r="F6" s="41">
        <v>22.5</v>
      </c>
      <c r="G6" s="41">
        <v>13.5</v>
      </c>
      <c r="H6" s="15">
        <f>SUM(D6:G6)</f>
        <v>88.800000000000011</v>
      </c>
      <c r="I6" s="7"/>
    </row>
    <row r="7" spans="1:9" x14ac:dyDescent="0.2">
      <c r="A7" s="48" t="s">
        <v>24</v>
      </c>
      <c r="B7" s="48"/>
      <c r="C7" s="48"/>
      <c r="D7" s="41">
        <v>24</v>
      </c>
      <c r="E7" s="41">
        <v>25.799999999999997</v>
      </c>
      <c r="F7" s="41">
        <v>22.5</v>
      </c>
      <c r="G7" s="41">
        <v>13.5</v>
      </c>
      <c r="H7" s="15">
        <f>SUM(D7:G7)</f>
        <v>85.8</v>
      </c>
      <c r="I7" s="7"/>
    </row>
  </sheetData>
  <mergeCells count="5">
    <mergeCell ref="A7:C7"/>
    <mergeCell ref="A3:C3"/>
    <mergeCell ref="A4:C4"/>
    <mergeCell ref="A5:C5"/>
    <mergeCell ref="A6:C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L38" sqref="L38"/>
    </sheetView>
  </sheetViews>
  <sheetFormatPr defaultRowHeight="12.75" x14ac:dyDescent="0.2"/>
  <sheetData>
    <row r="1" spans="1:9" ht="15.75" x14ac:dyDescent="0.25">
      <c r="A1" s="16" t="s">
        <v>0</v>
      </c>
      <c r="B1" s="8"/>
      <c r="C1" s="8"/>
      <c r="D1" s="8"/>
      <c r="E1" s="4"/>
      <c r="F1" s="4"/>
      <c r="G1" s="4"/>
      <c r="H1" s="4"/>
      <c r="I1" s="7"/>
    </row>
    <row r="2" spans="1:9" ht="15.75" x14ac:dyDescent="0.25">
      <c r="A2" s="4"/>
      <c r="B2" s="3"/>
      <c r="C2" s="3"/>
      <c r="D2" s="3"/>
      <c r="E2" s="3"/>
      <c r="F2" s="3"/>
      <c r="G2" s="3"/>
      <c r="H2" s="3"/>
      <c r="I2" s="3"/>
    </row>
    <row r="3" spans="1:9" x14ac:dyDescent="0.2">
      <c r="A3" s="47"/>
      <c r="B3" s="47"/>
      <c r="C3" s="47"/>
      <c r="D3" s="12" t="s">
        <v>9</v>
      </c>
      <c r="E3" s="13" t="s">
        <v>10</v>
      </c>
      <c r="F3" s="13" t="s">
        <v>11</v>
      </c>
      <c r="G3" s="13" t="s">
        <v>12</v>
      </c>
      <c r="H3" s="14" t="s">
        <v>13</v>
      </c>
      <c r="I3" s="6"/>
    </row>
    <row r="4" spans="1:9" x14ac:dyDescent="0.2">
      <c r="A4" s="48" t="s">
        <v>21</v>
      </c>
      <c r="B4" s="48"/>
      <c r="C4" s="48"/>
      <c r="D4" s="42">
        <v>27</v>
      </c>
      <c r="E4" s="42">
        <v>15</v>
      </c>
      <c r="F4" s="42">
        <v>5</v>
      </c>
      <c r="G4" s="42">
        <v>10.5</v>
      </c>
      <c r="H4" s="15">
        <f>SUM(D4:G4)</f>
        <v>57.5</v>
      </c>
      <c r="I4" s="7"/>
    </row>
    <row r="5" spans="1:9" x14ac:dyDescent="0.2">
      <c r="A5" s="48" t="s">
        <v>22</v>
      </c>
      <c r="B5" s="48"/>
      <c r="C5" s="48"/>
      <c r="D5" s="42">
        <v>15</v>
      </c>
      <c r="E5" s="42">
        <v>15</v>
      </c>
      <c r="F5" s="42">
        <v>15</v>
      </c>
      <c r="G5" s="42">
        <v>10.5</v>
      </c>
      <c r="H5" s="15">
        <f>SUM(D5:G5)</f>
        <v>55.5</v>
      </c>
      <c r="I5" s="7"/>
    </row>
    <row r="6" spans="1:9" x14ac:dyDescent="0.2">
      <c r="A6" s="48" t="s">
        <v>23</v>
      </c>
      <c r="B6" s="48"/>
      <c r="C6" s="48"/>
      <c r="D6" s="42">
        <v>15</v>
      </c>
      <c r="E6" s="42">
        <v>18</v>
      </c>
      <c r="F6" s="42">
        <v>16.25</v>
      </c>
      <c r="G6" s="42">
        <v>10.5</v>
      </c>
      <c r="H6" s="15">
        <f>SUM(D6:G6)</f>
        <v>59.75</v>
      </c>
      <c r="I6" s="7"/>
    </row>
    <row r="7" spans="1:9" x14ac:dyDescent="0.2">
      <c r="A7" s="48" t="s">
        <v>24</v>
      </c>
      <c r="B7" s="48"/>
      <c r="C7" s="48"/>
      <c r="D7" s="42">
        <v>15</v>
      </c>
      <c r="E7" s="42">
        <v>15</v>
      </c>
      <c r="F7" s="42">
        <v>15</v>
      </c>
      <c r="G7" s="42">
        <v>9</v>
      </c>
      <c r="H7" s="15">
        <f>SUM(D7:G7)</f>
        <v>54</v>
      </c>
      <c r="I7" s="7"/>
    </row>
  </sheetData>
  <mergeCells count="5">
    <mergeCell ref="A7:C7"/>
    <mergeCell ref="A3:C3"/>
    <mergeCell ref="A4:C4"/>
    <mergeCell ref="A5:C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N27" sqref="N27"/>
    </sheetView>
  </sheetViews>
  <sheetFormatPr defaultRowHeight="12.75" x14ac:dyDescent="0.2"/>
  <sheetData>
    <row r="1" spans="1:9" ht="15.75" x14ac:dyDescent="0.25">
      <c r="A1" s="16" t="s">
        <v>0</v>
      </c>
      <c r="B1" s="8"/>
      <c r="C1" s="8"/>
      <c r="D1" s="8"/>
      <c r="E1" s="4"/>
      <c r="F1" s="4"/>
      <c r="G1" s="4"/>
      <c r="H1" s="4"/>
      <c r="I1" s="7"/>
    </row>
    <row r="2" spans="1:9" ht="15.75" x14ac:dyDescent="0.25">
      <c r="A2" s="4"/>
      <c r="B2" s="3"/>
      <c r="C2" s="3"/>
      <c r="D2" s="3"/>
      <c r="E2" s="3"/>
      <c r="F2" s="3"/>
      <c r="G2" s="3"/>
      <c r="H2" s="3"/>
      <c r="I2" s="3"/>
    </row>
    <row r="3" spans="1:9" x14ac:dyDescent="0.2">
      <c r="A3" s="47"/>
      <c r="B3" s="47"/>
      <c r="C3" s="47"/>
      <c r="D3" s="12" t="s">
        <v>9</v>
      </c>
      <c r="E3" s="13" t="s">
        <v>10</v>
      </c>
      <c r="F3" s="13" t="s">
        <v>11</v>
      </c>
      <c r="G3" s="13" t="s">
        <v>12</v>
      </c>
      <c r="H3" s="14" t="s">
        <v>13</v>
      </c>
      <c r="I3" s="6"/>
    </row>
    <row r="4" spans="1:9" x14ac:dyDescent="0.2">
      <c r="A4" s="48" t="s">
        <v>21</v>
      </c>
      <c r="B4" s="48"/>
      <c r="C4" s="48"/>
      <c r="D4" s="43">
        <v>27</v>
      </c>
      <c r="E4" s="43">
        <v>26.400000000000002</v>
      </c>
      <c r="F4" s="43">
        <v>22.5</v>
      </c>
      <c r="G4" s="43">
        <v>14.100000000000001</v>
      </c>
      <c r="H4" s="15">
        <f>SUM(D4:G4)</f>
        <v>90</v>
      </c>
      <c r="I4" s="7"/>
    </row>
    <row r="5" spans="1:9" x14ac:dyDescent="0.2">
      <c r="A5" s="48" t="s">
        <v>22</v>
      </c>
      <c r="B5" s="48"/>
      <c r="C5" s="48"/>
      <c r="D5" s="43">
        <v>14.399999999999999</v>
      </c>
      <c r="E5" s="43">
        <v>8.3999999999999986</v>
      </c>
      <c r="F5" s="43">
        <v>11.5</v>
      </c>
      <c r="G5" s="43">
        <v>5.6999999999999993</v>
      </c>
      <c r="H5" s="15">
        <f>SUM(D5:G5)</f>
        <v>40</v>
      </c>
      <c r="I5" s="7"/>
    </row>
    <row r="6" spans="1:9" x14ac:dyDescent="0.2">
      <c r="A6" s="48" t="s">
        <v>23</v>
      </c>
      <c r="B6" s="48"/>
      <c r="C6" s="48"/>
      <c r="D6" s="43">
        <v>17.399999999999999</v>
      </c>
      <c r="E6" s="43">
        <v>16.200000000000003</v>
      </c>
      <c r="F6" s="43">
        <v>16</v>
      </c>
      <c r="G6" s="43">
        <v>8.3999999999999986</v>
      </c>
      <c r="H6" s="15">
        <f>SUM(D6:G6)</f>
        <v>58</v>
      </c>
      <c r="I6" s="7"/>
    </row>
    <row r="7" spans="1:9" x14ac:dyDescent="0.2">
      <c r="A7" s="48" t="s">
        <v>24</v>
      </c>
      <c r="B7" s="48"/>
      <c r="C7" s="48"/>
      <c r="D7" s="43">
        <v>14.399999999999999</v>
      </c>
      <c r="E7" s="43">
        <v>8.3999999999999986</v>
      </c>
      <c r="F7" s="43">
        <v>10</v>
      </c>
      <c r="G7" s="43">
        <v>4.1999999999999993</v>
      </c>
      <c r="H7" s="15">
        <f>SUM(D7:G7)</f>
        <v>37</v>
      </c>
      <c r="I7" s="7"/>
    </row>
  </sheetData>
  <mergeCells count="5">
    <mergeCell ref="A7:C7"/>
    <mergeCell ref="A3:C3"/>
    <mergeCell ref="A4:C4"/>
    <mergeCell ref="A5:C5"/>
    <mergeCell ref="A6: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Q13" sqref="Q13"/>
    </sheetView>
  </sheetViews>
  <sheetFormatPr defaultRowHeight="12.75" x14ac:dyDescent="0.2"/>
  <sheetData>
    <row r="1" spans="1:9" ht="15.75" x14ac:dyDescent="0.25">
      <c r="A1" s="16" t="s">
        <v>0</v>
      </c>
      <c r="B1" s="8"/>
      <c r="C1" s="8"/>
      <c r="D1" s="8"/>
      <c r="E1" s="4"/>
      <c r="F1" s="4"/>
      <c r="G1" s="4"/>
      <c r="H1" s="4"/>
      <c r="I1" s="7"/>
    </row>
    <row r="2" spans="1:9" ht="15.75" x14ac:dyDescent="0.25">
      <c r="A2" s="4"/>
      <c r="B2" s="3"/>
      <c r="C2" s="3"/>
      <c r="D2" s="3"/>
      <c r="E2" s="3"/>
      <c r="F2" s="3"/>
      <c r="G2" s="3"/>
      <c r="H2" s="3"/>
      <c r="I2" s="3"/>
    </row>
    <row r="3" spans="1:9" x14ac:dyDescent="0.2">
      <c r="A3" s="47"/>
      <c r="B3" s="47"/>
      <c r="C3" s="47"/>
      <c r="D3" s="12" t="s">
        <v>9</v>
      </c>
      <c r="E3" s="13" t="s">
        <v>10</v>
      </c>
      <c r="F3" s="13" t="s">
        <v>11</v>
      </c>
      <c r="G3" s="13" t="s">
        <v>12</v>
      </c>
      <c r="H3" s="14" t="s">
        <v>13</v>
      </c>
      <c r="I3" s="6"/>
    </row>
    <row r="4" spans="1:9" x14ac:dyDescent="0.2">
      <c r="A4" s="48" t="s">
        <v>21</v>
      </c>
      <c r="B4" s="48"/>
      <c r="C4" s="48"/>
      <c r="D4" s="44">
        <v>28.799999999999997</v>
      </c>
      <c r="E4" s="44">
        <v>28.200000000000003</v>
      </c>
      <c r="F4" s="44">
        <v>23</v>
      </c>
      <c r="G4" s="44">
        <v>14.399999999999999</v>
      </c>
      <c r="H4" s="15">
        <f>SUM(D4:G4)</f>
        <v>94.4</v>
      </c>
      <c r="I4" s="7"/>
    </row>
    <row r="5" spans="1:9" x14ac:dyDescent="0.2">
      <c r="A5" s="48" t="s">
        <v>22</v>
      </c>
      <c r="B5" s="48"/>
      <c r="C5" s="48"/>
      <c r="D5" s="44">
        <v>21</v>
      </c>
      <c r="E5" s="44">
        <v>18</v>
      </c>
      <c r="F5" s="44">
        <v>17.5</v>
      </c>
      <c r="G5" s="44">
        <v>9</v>
      </c>
      <c r="H5" s="15">
        <f>SUM(D5:G5)</f>
        <v>65.5</v>
      </c>
      <c r="I5" s="7"/>
    </row>
    <row r="6" spans="1:9" x14ac:dyDescent="0.2">
      <c r="A6" s="48" t="s">
        <v>23</v>
      </c>
      <c r="B6" s="48"/>
      <c r="C6" s="48"/>
      <c r="D6" s="44">
        <v>19.200000000000003</v>
      </c>
      <c r="E6" s="44">
        <v>21</v>
      </c>
      <c r="F6" s="44">
        <v>17.5</v>
      </c>
      <c r="G6" s="44">
        <v>12.899999999999999</v>
      </c>
      <c r="H6" s="15">
        <f>SUM(D6:G6)</f>
        <v>70.599999999999994</v>
      </c>
      <c r="I6" s="7"/>
    </row>
    <row r="7" spans="1:9" x14ac:dyDescent="0.2">
      <c r="A7" s="48" t="s">
        <v>24</v>
      </c>
      <c r="B7" s="48"/>
      <c r="C7" s="48"/>
      <c r="D7" s="44">
        <v>18</v>
      </c>
      <c r="E7" s="44">
        <v>19.799999999999997</v>
      </c>
      <c r="F7" s="44">
        <v>17</v>
      </c>
      <c r="G7" s="44">
        <v>10.199999999999999</v>
      </c>
      <c r="H7" s="15">
        <f>SUM(D7:G7)</f>
        <v>65</v>
      </c>
      <c r="I7" s="7"/>
    </row>
  </sheetData>
  <mergeCells count="5">
    <mergeCell ref="A7:C7"/>
    <mergeCell ref="A3:C3"/>
    <mergeCell ref="A4:C4"/>
    <mergeCell ref="A5:C5"/>
    <mergeCell ref="A6:C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
  <sheetViews>
    <sheetView workbookViewId="0">
      <selection activeCell="H15" sqref="H15"/>
    </sheetView>
  </sheetViews>
  <sheetFormatPr defaultRowHeight="12.75" x14ac:dyDescent="0.2"/>
  <sheetData>
    <row r="1" spans="1:9" ht="15.75" x14ac:dyDescent="0.25">
      <c r="A1" s="16" t="s">
        <v>0</v>
      </c>
      <c r="B1" s="8"/>
      <c r="C1" s="8"/>
      <c r="D1" s="8"/>
      <c r="E1" s="4"/>
      <c r="F1" s="4"/>
      <c r="G1" s="4"/>
      <c r="H1" s="4"/>
      <c r="I1" s="7"/>
    </row>
    <row r="2" spans="1:9" ht="15.75" x14ac:dyDescent="0.25">
      <c r="A2" s="4"/>
      <c r="B2" s="3"/>
      <c r="C2" s="3"/>
      <c r="D2" s="3"/>
      <c r="E2" s="3"/>
      <c r="F2" s="3"/>
      <c r="G2" s="3"/>
      <c r="H2" s="3"/>
      <c r="I2" s="3"/>
    </row>
    <row r="3" spans="1:9" x14ac:dyDescent="0.2">
      <c r="A3" s="47"/>
      <c r="B3" s="47"/>
      <c r="C3" s="47"/>
      <c r="D3" s="12" t="s">
        <v>9</v>
      </c>
      <c r="E3" s="13" t="s">
        <v>10</v>
      </c>
      <c r="F3" s="13" t="s">
        <v>11</v>
      </c>
      <c r="G3" s="13" t="s">
        <v>12</v>
      </c>
      <c r="H3" s="14" t="s">
        <v>13</v>
      </c>
      <c r="I3" s="6"/>
    </row>
    <row r="4" spans="1:9" x14ac:dyDescent="0.2">
      <c r="A4" s="48" t="s">
        <v>21</v>
      </c>
      <c r="B4" s="48"/>
      <c r="C4" s="48"/>
      <c r="D4" s="45">
        <v>30</v>
      </c>
      <c r="E4" s="45">
        <v>27</v>
      </c>
      <c r="F4" s="45">
        <v>23.5</v>
      </c>
      <c r="G4" s="45">
        <v>13.5</v>
      </c>
      <c r="H4" s="15">
        <f>SUM(D4:G4)</f>
        <v>94</v>
      </c>
      <c r="I4" s="7"/>
    </row>
    <row r="5" spans="1:9" x14ac:dyDescent="0.2">
      <c r="A5" s="48" t="s">
        <v>22</v>
      </c>
      <c r="B5" s="48"/>
      <c r="C5" s="48"/>
      <c r="D5" s="45">
        <v>7.1999999999999993</v>
      </c>
      <c r="E5" s="45">
        <v>7.1999999999999993</v>
      </c>
      <c r="F5" s="45">
        <v>12.5</v>
      </c>
      <c r="G5" s="45">
        <v>7.1999999999999993</v>
      </c>
      <c r="H5" s="15">
        <f t="shared" ref="H5:H7" si="0">SUM(D5:G5)</f>
        <v>34.099999999999994</v>
      </c>
      <c r="I5" s="7"/>
    </row>
    <row r="6" spans="1:9" x14ac:dyDescent="0.2">
      <c r="A6" s="48" t="s">
        <v>23</v>
      </c>
      <c r="B6" s="48"/>
      <c r="C6" s="48"/>
      <c r="D6" s="45">
        <v>8.3999999999999986</v>
      </c>
      <c r="E6" s="45">
        <v>12</v>
      </c>
      <c r="F6" s="45">
        <v>15</v>
      </c>
      <c r="G6" s="45">
        <v>10.199999999999999</v>
      </c>
      <c r="H6" s="15">
        <f t="shared" si="0"/>
        <v>45.599999999999994</v>
      </c>
      <c r="I6" s="7"/>
    </row>
    <row r="7" spans="1:9" x14ac:dyDescent="0.2">
      <c r="A7" s="48" t="s">
        <v>24</v>
      </c>
      <c r="B7" s="48"/>
      <c r="C7" s="48"/>
      <c r="D7" s="45">
        <v>7.8000000000000007</v>
      </c>
      <c r="E7" s="45">
        <v>7.1999999999999993</v>
      </c>
      <c r="F7" s="45">
        <v>12</v>
      </c>
      <c r="G7" s="45">
        <v>9</v>
      </c>
      <c r="H7" s="15">
        <f t="shared" si="0"/>
        <v>36</v>
      </c>
      <c r="I7" s="7"/>
    </row>
  </sheetData>
  <mergeCells count="5">
    <mergeCell ref="A7:C7"/>
    <mergeCell ref="A3:C3"/>
    <mergeCell ref="A4:C4"/>
    <mergeCell ref="A5:C5"/>
    <mergeCell ref="A6:C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P25" sqref="P25"/>
    </sheetView>
  </sheetViews>
  <sheetFormatPr defaultRowHeight="15" x14ac:dyDescent="0.2"/>
  <cols>
    <col min="1" max="1" width="33" style="20" customWidth="1"/>
    <col min="2" max="9" width="7.7109375" style="20" customWidth="1"/>
    <col min="10" max="11" width="7.5703125" style="20" customWidth="1"/>
    <col min="12" max="16384" width="9.140625" style="20"/>
  </cols>
  <sheetData>
    <row r="1" spans="1:14" ht="15.75" x14ac:dyDescent="0.25">
      <c r="A1" s="17" t="s">
        <v>14</v>
      </c>
      <c r="B1" s="18"/>
      <c r="C1" s="17"/>
      <c r="D1" s="17"/>
      <c r="E1" s="17"/>
      <c r="F1" s="17"/>
      <c r="G1" s="17"/>
      <c r="H1" s="17"/>
      <c r="I1" s="17"/>
      <c r="J1" s="17"/>
      <c r="K1" s="19"/>
    </row>
    <row r="2" spans="1:14" ht="6" customHeight="1" x14ac:dyDescent="0.25">
      <c r="A2" s="17"/>
      <c r="B2" s="18"/>
      <c r="C2" s="17"/>
      <c r="D2" s="17"/>
      <c r="E2" s="17"/>
      <c r="F2" s="17"/>
      <c r="G2" s="17"/>
      <c r="H2" s="17"/>
      <c r="I2" s="17"/>
      <c r="J2" s="17"/>
      <c r="K2" s="19"/>
    </row>
    <row r="3" spans="1:14" ht="15.75" x14ac:dyDescent="0.25">
      <c r="A3" s="50" t="s">
        <v>25</v>
      </c>
      <c r="B3" s="50"/>
      <c r="C3" s="50"/>
      <c r="D3" s="50"/>
      <c r="E3" s="50"/>
      <c r="F3" s="50"/>
      <c r="G3" s="50"/>
      <c r="H3" s="50"/>
      <c r="I3" s="50"/>
      <c r="J3" s="50"/>
      <c r="K3" s="19"/>
    </row>
    <row r="4" spans="1:14" x14ac:dyDescent="0.2">
      <c r="A4" s="18"/>
      <c r="B4" s="18"/>
      <c r="C4" s="18"/>
      <c r="D4" s="18"/>
      <c r="E4" s="18"/>
      <c r="F4" s="18"/>
      <c r="G4" s="18"/>
      <c r="H4" s="18"/>
      <c r="I4" s="21"/>
      <c r="J4" s="21"/>
      <c r="K4" s="22"/>
    </row>
    <row r="5" spans="1:14" ht="15.75" x14ac:dyDescent="0.25">
      <c r="I5" s="49" t="s">
        <v>18</v>
      </c>
      <c r="J5" s="49"/>
      <c r="K5" s="23"/>
      <c r="L5" s="49" t="s">
        <v>19</v>
      </c>
      <c r="M5" s="49"/>
    </row>
    <row r="6" spans="1:14" s="27" customFormat="1" ht="135" customHeight="1" x14ac:dyDescent="0.2">
      <c r="A6" s="24"/>
      <c r="B6" s="25" t="s">
        <v>2</v>
      </c>
      <c r="C6" s="25" t="s">
        <v>3</v>
      </c>
      <c r="D6" s="25" t="s">
        <v>4</v>
      </c>
      <c r="E6" s="25" t="s">
        <v>5</v>
      </c>
      <c r="F6" s="25" t="s">
        <v>6</v>
      </c>
      <c r="G6" s="25" t="s">
        <v>7</v>
      </c>
      <c r="H6" s="26" t="s">
        <v>8</v>
      </c>
      <c r="I6" s="25" t="s">
        <v>15</v>
      </c>
      <c r="J6" s="36" t="s">
        <v>16</v>
      </c>
      <c r="L6" s="25" t="s">
        <v>1</v>
      </c>
      <c r="M6" s="36" t="s">
        <v>17</v>
      </c>
    </row>
    <row r="7" spans="1:14" ht="16.5" customHeight="1" x14ac:dyDescent="0.2">
      <c r="A7" s="33" t="str">
        <f>'7'!A4:D4</f>
        <v>Belt Harris Pechacek</v>
      </c>
      <c r="B7" s="28">
        <f>'1'!H4</f>
        <v>84.6</v>
      </c>
      <c r="C7" s="28">
        <f>'2'!H4</f>
        <v>77.5</v>
      </c>
      <c r="D7" s="28">
        <f>'3'!H4</f>
        <v>90</v>
      </c>
      <c r="E7" s="28">
        <f>'4'!H4</f>
        <v>57.5</v>
      </c>
      <c r="F7" s="28">
        <f>'5'!H4</f>
        <v>90</v>
      </c>
      <c r="G7" s="28">
        <f>'6'!H4</f>
        <v>94.4</v>
      </c>
      <c r="H7" s="29">
        <f>'7'!H4</f>
        <v>94</v>
      </c>
      <c r="I7" s="28">
        <f>AVERAGE(B7:H7)</f>
        <v>84</v>
      </c>
      <c r="J7" s="37">
        <f>RANK(I7,$I$7:$I$10,0)</f>
        <v>1</v>
      </c>
      <c r="L7" s="32">
        <f>I7</f>
        <v>84</v>
      </c>
      <c r="M7" s="37">
        <f>RANK(L7,$L$7:$L$10,0)</f>
        <v>1</v>
      </c>
      <c r="N7" s="46"/>
    </row>
    <row r="8" spans="1:14" ht="16.5" customHeight="1" x14ac:dyDescent="0.2">
      <c r="A8" s="34" t="str">
        <f>'7'!A5:D5</f>
        <v>MossAdams</v>
      </c>
      <c r="B8" s="30">
        <f>'1'!H5</f>
        <v>76</v>
      </c>
      <c r="C8" s="30">
        <f>'2'!H5</f>
        <v>70</v>
      </c>
      <c r="D8" s="30">
        <f>'3'!H5</f>
        <v>85.8</v>
      </c>
      <c r="E8" s="30">
        <f>'4'!H5</f>
        <v>55.5</v>
      </c>
      <c r="F8" s="30">
        <f>'5'!H5</f>
        <v>40</v>
      </c>
      <c r="G8" s="30">
        <f>'6'!H5</f>
        <v>65.5</v>
      </c>
      <c r="H8" s="31">
        <f>'7'!H5</f>
        <v>34.099999999999994</v>
      </c>
      <c r="I8" s="30">
        <f>AVERAGE(B8:H8)</f>
        <v>60.98571428571428</v>
      </c>
      <c r="J8" s="38">
        <f>RANK(I8,$I$7:$I$10,0)</f>
        <v>4</v>
      </c>
      <c r="L8" s="32">
        <f t="shared" ref="L8:L10" si="0">I8</f>
        <v>60.98571428571428</v>
      </c>
      <c r="M8" s="38">
        <f>RANK(L8,$L$7:$L$10,0)</f>
        <v>4</v>
      </c>
    </row>
    <row r="9" spans="1:14" ht="16.5" customHeight="1" x14ac:dyDescent="0.2">
      <c r="A9" s="34" t="str">
        <f>'7'!A6:D6</f>
        <v>Weaver</v>
      </c>
      <c r="B9" s="30">
        <f>'1'!H6</f>
        <v>91</v>
      </c>
      <c r="C9" s="30">
        <f>'2'!H6</f>
        <v>70</v>
      </c>
      <c r="D9" s="30">
        <f>'3'!H6</f>
        <v>88.800000000000011</v>
      </c>
      <c r="E9" s="30">
        <f>'4'!H6</f>
        <v>59.75</v>
      </c>
      <c r="F9" s="30">
        <f>'5'!H6</f>
        <v>58</v>
      </c>
      <c r="G9" s="30">
        <f>'6'!H6</f>
        <v>70.599999999999994</v>
      </c>
      <c r="H9" s="31">
        <f>'7'!H6</f>
        <v>45.599999999999994</v>
      </c>
      <c r="I9" s="30">
        <f>AVERAGE(B9:H9)</f>
        <v>69.107142857142861</v>
      </c>
      <c r="J9" s="38">
        <f>RANK(I9,$I$7:$I$10,0)</f>
        <v>2</v>
      </c>
      <c r="L9" s="32">
        <f t="shared" si="0"/>
        <v>69.107142857142861</v>
      </c>
      <c r="M9" s="38">
        <f>RANK(L9,$L$7:$L$10,0)</f>
        <v>2</v>
      </c>
    </row>
    <row r="10" spans="1:14" x14ac:dyDescent="0.2">
      <c r="A10" s="34" t="str">
        <f>'7'!A7:D7</f>
        <v>WhitleyPenn</v>
      </c>
      <c r="B10" s="30">
        <f>'1'!H7</f>
        <v>82.5</v>
      </c>
      <c r="C10" s="30">
        <f>'2'!H7</f>
        <v>70</v>
      </c>
      <c r="D10" s="30">
        <f>'3'!H7</f>
        <v>85.8</v>
      </c>
      <c r="E10" s="30">
        <f>'4'!H7</f>
        <v>54</v>
      </c>
      <c r="F10" s="30">
        <f>'5'!H7</f>
        <v>37</v>
      </c>
      <c r="G10" s="30">
        <f>'6'!H7</f>
        <v>65</v>
      </c>
      <c r="H10" s="31">
        <f>'7'!H7</f>
        <v>36</v>
      </c>
      <c r="I10" s="30">
        <f t="shared" ref="I10" si="1">AVERAGE(B10:H10)</f>
        <v>61.471428571428575</v>
      </c>
      <c r="J10" s="38">
        <f>RANK(I10,$I$7:$I$10,0)</f>
        <v>3</v>
      </c>
      <c r="L10" s="32">
        <f t="shared" si="0"/>
        <v>61.471428571428575</v>
      </c>
      <c r="M10" s="38">
        <f>RANK(L10,$L$7:$L$10,0)</f>
        <v>3</v>
      </c>
    </row>
    <row r="29" spans="1:1" x14ac:dyDescent="0.2">
      <c r="A29" s="35" t="s">
        <v>20</v>
      </c>
    </row>
    <row r="30" spans="1:1" x14ac:dyDescent="0.2">
      <c r="A30" s="35"/>
    </row>
  </sheetData>
  <mergeCells count="3">
    <mergeCell ref="L5:M5"/>
    <mergeCell ref="I5:J5"/>
    <mergeCell ref="A3:J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tabSelected="1" workbookViewId="0">
      <selection activeCell="P33" sqref="P33"/>
    </sheetView>
  </sheetViews>
  <sheetFormatPr defaultRowHeight="12.75" x14ac:dyDescent="0.2"/>
  <cols>
    <col min="1" max="1" width="20.7109375" style="52" customWidth="1"/>
    <col min="2" max="2" width="9.140625" style="52" customWidth="1"/>
    <col min="3" max="3" width="9.140625" style="52"/>
    <col min="4" max="4" width="9.140625" style="52" customWidth="1"/>
    <col min="5" max="5" width="10.28515625" style="52" bestFit="1" customWidth="1"/>
    <col min="6" max="6" width="10.28515625" style="52" customWidth="1"/>
    <col min="7" max="8" width="9.140625" style="52"/>
    <col min="9" max="9" width="9.140625" style="52" customWidth="1"/>
    <col min="10" max="10" width="10.28515625" style="52" bestFit="1" customWidth="1"/>
    <col min="11" max="11" width="10.28515625" style="52" customWidth="1"/>
    <col min="12" max="13" width="9.140625" style="52"/>
    <col min="14" max="14" width="9.140625" style="52" customWidth="1"/>
    <col min="15" max="15" width="10.28515625" style="52" bestFit="1" customWidth="1"/>
    <col min="16" max="16" width="10.28515625" style="52" customWidth="1"/>
    <col min="17" max="18" width="9.140625" style="52"/>
    <col min="19" max="19" width="9.140625" style="52" customWidth="1"/>
    <col min="20" max="20" width="10.28515625" style="52" bestFit="1" customWidth="1"/>
    <col min="21" max="21" width="10.28515625" style="52" customWidth="1"/>
    <col min="22" max="22" width="9.140625" style="52"/>
    <col min="23" max="23" width="17.5703125" style="52" bestFit="1" customWidth="1"/>
    <col min="24" max="16384" width="9.140625" style="52"/>
  </cols>
  <sheetData>
    <row r="1" spans="1:22" ht="15.75" x14ac:dyDescent="0.25">
      <c r="A1" s="51" t="s">
        <v>26</v>
      </c>
      <c r="B1" s="51"/>
      <c r="C1" s="51"/>
      <c r="D1" s="51"/>
      <c r="E1" s="51"/>
      <c r="F1" s="51"/>
      <c r="G1" s="51"/>
      <c r="H1" s="51"/>
      <c r="I1" s="51"/>
      <c r="J1" s="51"/>
      <c r="K1" s="51"/>
      <c r="L1" s="51"/>
      <c r="M1" s="51"/>
      <c r="N1" s="51"/>
    </row>
    <row r="2" spans="1:22" ht="15.75" x14ac:dyDescent="0.25">
      <c r="A2" s="53" t="s">
        <v>27</v>
      </c>
      <c r="B2" s="54"/>
      <c r="C2" s="54"/>
      <c r="D2" s="54"/>
      <c r="E2" s="54"/>
      <c r="F2" s="54"/>
      <c r="G2" s="54"/>
      <c r="H2" s="54"/>
      <c r="I2" s="54"/>
      <c r="J2" s="54"/>
      <c r="K2" s="54"/>
      <c r="L2" s="54"/>
      <c r="M2" s="54"/>
      <c r="N2" s="54"/>
    </row>
    <row r="3" spans="1:22" x14ac:dyDescent="0.2">
      <c r="A3" s="55" t="s">
        <v>28</v>
      </c>
      <c r="B3" s="56"/>
      <c r="C3" s="56"/>
      <c r="D3" s="56"/>
    </row>
    <row r="4" spans="1:22" ht="15" customHeight="1" x14ac:dyDescent="0.2">
      <c r="A4" s="55" t="s">
        <v>29</v>
      </c>
      <c r="B4" s="57" t="s">
        <v>30</v>
      </c>
      <c r="C4" s="57"/>
      <c r="D4" s="57"/>
      <c r="E4" s="55"/>
      <c r="F4" s="55"/>
    </row>
    <row r="5" spans="1:22" ht="15" customHeight="1" x14ac:dyDescent="0.2">
      <c r="D5" s="58"/>
      <c r="E5" s="55"/>
      <c r="F5" s="55"/>
    </row>
    <row r="6" spans="1:22" ht="15" customHeight="1" x14ac:dyDescent="0.2"/>
    <row r="7" spans="1:22" ht="15" customHeight="1" x14ac:dyDescent="0.2"/>
    <row r="8" spans="1:22" x14ac:dyDescent="0.2">
      <c r="B8" s="59"/>
      <c r="C8" s="60"/>
    </row>
    <row r="14" spans="1:22" s="66" customFormat="1" x14ac:dyDescent="0.2">
      <c r="A14" s="61"/>
      <c r="B14" s="62" t="s">
        <v>31</v>
      </c>
      <c r="C14" s="63"/>
      <c r="D14" s="63"/>
      <c r="E14" s="64" t="s">
        <v>32</v>
      </c>
      <c r="F14" s="64" t="s">
        <v>33</v>
      </c>
      <c r="G14" s="62" t="s">
        <v>10</v>
      </c>
      <c r="H14" s="63"/>
      <c r="I14" s="63"/>
      <c r="J14" s="64" t="s">
        <v>32</v>
      </c>
      <c r="K14" s="64" t="s">
        <v>33</v>
      </c>
      <c r="L14" s="62" t="s">
        <v>11</v>
      </c>
      <c r="M14" s="63"/>
      <c r="N14" s="63"/>
      <c r="O14" s="64" t="s">
        <v>32</v>
      </c>
      <c r="P14" s="64" t="s">
        <v>33</v>
      </c>
      <c r="Q14" s="62" t="s">
        <v>12</v>
      </c>
      <c r="R14" s="63"/>
      <c r="S14" s="63"/>
      <c r="T14" s="64" t="s">
        <v>32</v>
      </c>
      <c r="U14" s="64" t="s">
        <v>33</v>
      </c>
      <c r="V14" s="65" t="s">
        <v>13</v>
      </c>
    </row>
    <row r="15" spans="1:22" x14ac:dyDescent="0.2">
      <c r="A15" s="45" t="s">
        <v>21</v>
      </c>
      <c r="B15" s="67" t="s">
        <v>34</v>
      </c>
      <c r="C15" s="68"/>
      <c r="D15" s="68"/>
      <c r="E15" s="69"/>
      <c r="F15" s="70">
        <f>E15*$E$20</f>
        <v>0</v>
      </c>
      <c r="G15" s="67" t="s">
        <v>35</v>
      </c>
      <c r="H15" s="68"/>
      <c r="I15" s="68"/>
      <c r="J15" s="69"/>
      <c r="K15" s="70">
        <f>J15*$J$20</f>
        <v>0</v>
      </c>
      <c r="L15" s="67" t="s">
        <v>36</v>
      </c>
      <c r="M15" s="68"/>
      <c r="N15" s="68"/>
      <c r="O15" s="69"/>
      <c r="P15" s="70">
        <f>O15*$O$20</f>
        <v>0</v>
      </c>
      <c r="Q15" s="67" t="s">
        <v>37</v>
      </c>
      <c r="R15" s="68"/>
      <c r="S15" s="68"/>
      <c r="T15" s="69"/>
      <c r="U15" s="70">
        <f>T15*$T$20</f>
        <v>0</v>
      </c>
      <c r="V15" s="71">
        <f>F15+K15+P15+U15</f>
        <v>0</v>
      </c>
    </row>
    <row r="16" spans="1:22" x14ac:dyDescent="0.2">
      <c r="A16" s="45" t="s">
        <v>22</v>
      </c>
      <c r="B16" s="67"/>
      <c r="C16" s="68"/>
      <c r="D16" s="68"/>
      <c r="E16" s="69"/>
      <c r="F16" s="70">
        <f>E16*$E$20</f>
        <v>0</v>
      </c>
      <c r="G16" s="67"/>
      <c r="H16" s="68"/>
      <c r="I16" s="68"/>
      <c r="J16" s="69"/>
      <c r="K16" s="70">
        <f>J16*$J$20</f>
        <v>0</v>
      </c>
      <c r="L16" s="67"/>
      <c r="M16" s="68"/>
      <c r="N16" s="68"/>
      <c r="O16" s="69"/>
      <c r="P16" s="70">
        <f>O16*$O$20</f>
        <v>0</v>
      </c>
      <c r="Q16" s="67"/>
      <c r="R16" s="68"/>
      <c r="S16" s="68"/>
      <c r="T16" s="69"/>
      <c r="U16" s="70">
        <f>T16*$T$20</f>
        <v>0</v>
      </c>
      <c r="V16" s="71">
        <f t="shared" ref="V16:V18" si="0">F16+K16+P16+U16</f>
        <v>0</v>
      </c>
    </row>
    <row r="17" spans="1:22" x14ac:dyDescent="0.2">
      <c r="A17" s="45" t="s">
        <v>23</v>
      </c>
      <c r="B17" s="67"/>
      <c r="C17" s="68"/>
      <c r="D17" s="68"/>
      <c r="E17" s="69"/>
      <c r="F17" s="70">
        <f>E17*$E$20</f>
        <v>0</v>
      </c>
      <c r="G17" s="67"/>
      <c r="H17" s="68"/>
      <c r="I17" s="68"/>
      <c r="J17" s="69"/>
      <c r="K17" s="70">
        <f>J17*$J$20</f>
        <v>0</v>
      </c>
      <c r="L17" s="67"/>
      <c r="M17" s="68"/>
      <c r="N17" s="68"/>
      <c r="O17" s="69"/>
      <c r="P17" s="70">
        <f>O17*$O$20</f>
        <v>0</v>
      </c>
      <c r="Q17" s="67"/>
      <c r="R17" s="68"/>
      <c r="S17" s="68"/>
      <c r="T17" s="69"/>
      <c r="U17" s="70">
        <f>T17*$T$20</f>
        <v>0</v>
      </c>
      <c r="V17" s="71">
        <f t="shared" si="0"/>
        <v>0</v>
      </c>
    </row>
    <row r="18" spans="1:22" x14ac:dyDescent="0.2">
      <c r="A18" s="45" t="s">
        <v>24</v>
      </c>
      <c r="B18" s="67"/>
      <c r="C18" s="68"/>
      <c r="D18" s="68"/>
      <c r="E18" s="69"/>
      <c r="F18" s="70">
        <f>E18*$E$20</f>
        <v>0</v>
      </c>
      <c r="G18" s="67"/>
      <c r="H18" s="68"/>
      <c r="I18" s="68"/>
      <c r="J18" s="69"/>
      <c r="K18" s="70">
        <f>J18*$J$20</f>
        <v>0</v>
      </c>
      <c r="L18" s="67"/>
      <c r="M18" s="68"/>
      <c r="N18" s="68"/>
      <c r="O18" s="69"/>
      <c r="P18" s="70">
        <f>O18*$O$20</f>
        <v>0</v>
      </c>
      <c r="Q18" s="67"/>
      <c r="R18" s="68"/>
      <c r="S18" s="68"/>
      <c r="T18" s="69"/>
      <c r="U18" s="70">
        <f>T18*$T$20</f>
        <v>0</v>
      </c>
      <c r="V18" s="71">
        <f t="shared" si="0"/>
        <v>0</v>
      </c>
    </row>
    <row r="19" spans="1:22" s="72" customFormat="1" ht="7.5" customHeight="1" x14ac:dyDescent="0.2"/>
    <row r="20" spans="1:22" x14ac:dyDescent="0.2">
      <c r="C20" s="73"/>
      <c r="D20" s="73" t="s">
        <v>38</v>
      </c>
      <c r="E20" s="73">
        <v>6</v>
      </c>
      <c r="F20" s="73"/>
      <c r="G20" s="73"/>
      <c r="H20" s="73"/>
      <c r="I20" s="73" t="s">
        <v>38</v>
      </c>
      <c r="J20" s="73">
        <v>6</v>
      </c>
      <c r="K20" s="73"/>
      <c r="L20" s="73"/>
      <c r="M20" s="73"/>
      <c r="N20" s="73" t="s">
        <v>38</v>
      </c>
      <c r="O20" s="73">
        <v>5</v>
      </c>
      <c r="P20" s="73"/>
      <c r="Q20" s="73"/>
      <c r="R20" s="73"/>
      <c r="S20" s="73" t="s">
        <v>38</v>
      </c>
      <c r="T20" s="73">
        <v>3</v>
      </c>
      <c r="U20" s="73"/>
      <c r="V20" s="74"/>
    </row>
    <row r="21" spans="1:22" s="75" customFormat="1" ht="6.75" customHeight="1" x14ac:dyDescent="0.2"/>
    <row r="22" spans="1:22" x14ac:dyDescent="0.2">
      <c r="P22" s="76"/>
      <c r="Q22" s="76"/>
    </row>
    <row r="23" spans="1:22" x14ac:dyDescent="0.2">
      <c r="A23" s="77" t="s">
        <v>39</v>
      </c>
      <c r="I23" s="78"/>
      <c r="J23" s="78"/>
      <c r="K23" s="78"/>
      <c r="L23" s="78"/>
    </row>
    <row r="24" spans="1:22" x14ac:dyDescent="0.2">
      <c r="I24" s="78"/>
      <c r="J24" s="78"/>
      <c r="K24" s="78"/>
      <c r="L24" s="58"/>
      <c r="M24" s="58"/>
      <c r="N24" s="74"/>
      <c r="O24" s="74"/>
      <c r="R24" s="78"/>
      <c r="S24" s="78"/>
      <c r="T24" s="78"/>
      <c r="U24" s="78"/>
    </row>
    <row r="25" spans="1:22" ht="15" x14ac:dyDescent="0.25">
      <c r="I25" s="78"/>
      <c r="J25" s="78"/>
      <c r="K25" s="78"/>
      <c r="L25" s="80"/>
      <c r="M25" s="81"/>
      <c r="N25" s="82"/>
      <c r="O25" s="83"/>
      <c r="R25" s="78"/>
      <c r="S25" s="78"/>
      <c r="T25" s="78"/>
    </row>
    <row r="26" spans="1:22" ht="15" x14ac:dyDescent="0.25">
      <c r="I26" s="78"/>
      <c r="J26" s="78"/>
      <c r="K26" s="78"/>
      <c r="L26" s="80"/>
      <c r="M26" s="81"/>
      <c r="N26" s="82"/>
      <c r="O26" s="83"/>
      <c r="R26" s="78"/>
      <c r="S26" s="78"/>
      <c r="T26" s="78"/>
    </row>
    <row r="27" spans="1:22" ht="15" x14ac:dyDescent="0.25">
      <c r="I27" s="78"/>
      <c r="J27" s="78"/>
      <c r="K27" s="78"/>
      <c r="L27" s="80"/>
      <c r="M27" s="81"/>
      <c r="N27" s="82"/>
      <c r="O27" s="83"/>
      <c r="R27" s="78"/>
      <c r="S27" s="78"/>
      <c r="T27" s="78"/>
    </row>
    <row r="28" spans="1:22" ht="15" x14ac:dyDescent="0.25">
      <c r="I28" s="78"/>
      <c r="J28" s="78"/>
      <c r="K28" s="78"/>
      <c r="L28" s="80"/>
      <c r="M28" s="81"/>
      <c r="N28" s="82"/>
      <c r="O28" s="83"/>
      <c r="R28" s="78"/>
      <c r="S28" s="78"/>
      <c r="T28" s="78"/>
    </row>
    <row r="29" spans="1:22" ht="15" x14ac:dyDescent="0.25">
      <c r="I29" s="78"/>
      <c r="J29" s="78"/>
      <c r="K29" s="78"/>
      <c r="L29" s="80"/>
      <c r="M29" s="81"/>
      <c r="N29" s="82"/>
      <c r="O29" s="83"/>
      <c r="R29" s="78"/>
      <c r="S29" s="78"/>
      <c r="T29" s="78"/>
    </row>
    <row r="30" spans="1:22" ht="15" x14ac:dyDescent="0.25">
      <c r="I30" s="78"/>
      <c r="J30" s="78"/>
      <c r="K30" s="78"/>
      <c r="L30" s="80"/>
      <c r="M30" s="81"/>
      <c r="N30" s="82"/>
      <c r="O30" s="83"/>
      <c r="R30" s="78"/>
      <c r="S30" s="78"/>
      <c r="T30" s="78"/>
    </row>
    <row r="31" spans="1:22" ht="15" x14ac:dyDescent="0.25">
      <c r="B31" s="78"/>
      <c r="C31" s="78"/>
      <c r="D31" s="78"/>
      <c r="E31" s="78"/>
      <c r="F31" s="78"/>
      <c r="G31" s="78"/>
      <c r="H31" s="78"/>
      <c r="I31" s="78"/>
      <c r="J31" s="78"/>
      <c r="K31" s="78"/>
      <c r="L31" s="80"/>
      <c r="M31" s="81"/>
      <c r="N31" s="82"/>
      <c r="O31" s="83"/>
      <c r="R31" s="78"/>
      <c r="S31" s="78"/>
      <c r="T31" s="78"/>
    </row>
    <row r="32" spans="1:22" x14ac:dyDescent="0.2">
      <c r="L32" s="74"/>
      <c r="M32" s="83"/>
      <c r="N32" s="83"/>
      <c r="O32" s="83"/>
      <c r="R32" s="78"/>
      <c r="S32" s="78"/>
      <c r="T32" s="78"/>
    </row>
    <row r="33" spans="13:20" x14ac:dyDescent="0.2">
      <c r="M33" s="78"/>
      <c r="N33" s="78"/>
      <c r="O33" s="78"/>
      <c r="P33" s="78"/>
      <c r="Q33" s="78"/>
      <c r="R33" s="78"/>
      <c r="S33" s="78"/>
      <c r="T33" s="78"/>
    </row>
    <row r="34" spans="13:20" x14ac:dyDescent="0.2">
      <c r="M34" s="78"/>
      <c r="N34" s="78"/>
      <c r="O34" s="78"/>
      <c r="P34" s="78"/>
      <c r="Q34" s="78"/>
      <c r="R34" s="78"/>
      <c r="S34" s="78"/>
      <c r="T34" s="78"/>
    </row>
    <row r="35" spans="13:20" x14ac:dyDescent="0.2">
      <c r="R35" s="78"/>
      <c r="S35" s="78"/>
      <c r="T35" s="78"/>
    </row>
    <row r="36" spans="13:20" x14ac:dyDescent="0.2">
      <c r="R36" s="78"/>
      <c r="S36" s="78"/>
      <c r="T36" s="78"/>
    </row>
    <row r="37" spans="13:20" x14ac:dyDescent="0.2">
      <c r="R37" s="78"/>
      <c r="S37" s="78"/>
      <c r="T37" s="78"/>
    </row>
    <row r="38" spans="13:20" x14ac:dyDescent="0.2">
      <c r="R38" s="78"/>
      <c r="S38" s="78"/>
      <c r="T38" s="78"/>
    </row>
    <row r="51" spans="1:1" x14ac:dyDescent="0.2">
      <c r="A51" s="79" t="s">
        <v>40</v>
      </c>
    </row>
  </sheetData>
  <mergeCells count="12">
    <mergeCell ref="Q14:S14"/>
    <mergeCell ref="B15:D18"/>
    <mergeCell ref="G15:I18"/>
    <mergeCell ref="L15:N18"/>
    <mergeCell ref="Q15:S18"/>
    <mergeCell ref="P22:Q22"/>
    <mergeCell ref="A1:N1"/>
    <mergeCell ref="B3:D3"/>
    <mergeCell ref="B4:D4"/>
    <mergeCell ref="B14:D14"/>
    <mergeCell ref="G14:I14"/>
    <mergeCell ref="L14:N1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7</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2019-03-20T15:07:28Z</dcterms:modified>
</cp:coreProperties>
</file>