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Contracts Reporting Department\FY2019\04_Open Record Evaluations\14_8.22.19\"/>
    </mc:Choice>
  </mc:AlternateContent>
  <bookViews>
    <workbookView xWindow="7740" yWindow="-180" windowWidth="17115" windowHeight="9855" activeTab="6"/>
  </bookViews>
  <sheets>
    <sheet name="Criteria" sheetId="10" r:id="rId1"/>
    <sheet name="Evaluator 1" sheetId="2" r:id="rId2"/>
    <sheet name="Evaluator 2" sheetId="3" r:id="rId3"/>
    <sheet name="Evaluator 3" sheetId="5" r:id="rId4"/>
    <sheet name="Evaluator 4" sheetId="9" r:id="rId5"/>
    <sheet name="Evaluator 5" sheetId="4" r:id="rId6"/>
    <sheet name="Summary" sheetId="1" r:id="rId7"/>
  </sheets>
  <calcPr calcId="152511"/>
</workbook>
</file>

<file path=xl/calcChain.xml><?xml version="1.0" encoding="utf-8"?>
<calcChain xmlns="http://schemas.openxmlformats.org/spreadsheetml/2006/main">
  <c r="D13" i="10" l="1"/>
  <c r="Q13" i="10" s="1"/>
  <c r="G13" i="10"/>
  <c r="J13" i="10"/>
  <c r="M13" i="10"/>
  <c r="P13" i="10"/>
  <c r="D14" i="10"/>
  <c r="Q14" i="10" s="1"/>
  <c r="G14" i="10"/>
  <c r="J14" i="10"/>
  <c r="M14" i="10"/>
  <c r="P14" i="10"/>
  <c r="D15" i="10"/>
  <c r="G15" i="10"/>
  <c r="J15" i="10"/>
  <c r="M15" i="10"/>
  <c r="P15" i="10"/>
  <c r="Q15" i="10"/>
  <c r="B8" i="1" l="1"/>
  <c r="C8" i="1"/>
  <c r="D8" i="1"/>
  <c r="E8" i="1"/>
  <c r="F8" i="1"/>
  <c r="B9" i="1"/>
  <c r="C9" i="1"/>
  <c r="D9" i="1"/>
  <c r="E9" i="1"/>
  <c r="F9" i="1"/>
  <c r="F7" i="1"/>
  <c r="E7" i="1"/>
  <c r="D7" i="1"/>
  <c r="C7" i="1"/>
  <c r="B7" i="1"/>
  <c r="I5" i="4"/>
  <c r="I6" i="4"/>
  <c r="I4" i="4"/>
  <c r="I6" i="9"/>
  <c r="I5" i="9"/>
  <c r="I4" i="9"/>
  <c r="I6" i="5"/>
  <c r="I5" i="5"/>
  <c r="I4" i="5"/>
  <c r="I6" i="3"/>
  <c r="I5" i="3"/>
  <c r="I4" i="3"/>
  <c r="I5" i="2"/>
  <c r="I6" i="2"/>
  <c r="I4" i="2"/>
  <c r="J7" i="1"/>
  <c r="K7" i="1"/>
  <c r="J9" i="1"/>
  <c r="K9" i="1"/>
  <c r="J8" i="1"/>
  <c r="K8" i="1"/>
  <c r="L9" i="1"/>
  <c r="L8" i="1"/>
  <c r="J6" i="1"/>
  <c r="L7" i="1"/>
  <c r="A8" i="1"/>
  <c r="A9" i="1"/>
  <c r="A7" i="1"/>
  <c r="G7" i="1"/>
  <c r="N7" i="1"/>
  <c r="G9" i="1"/>
  <c r="N9" i="1"/>
  <c r="G8" i="1"/>
  <c r="N8" i="1"/>
  <c r="O8" i="1"/>
  <c r="O9" i="1"/>
  <c r="O7" i="1"/>
  <c r="H8" i="1"/>
  <c r="H9" i="1"/>
  <c r="H7" i="1"/>
</calcChain>
</file>

<file path=xl/sharedStrings.xml><?xml version="1.0" encoding="utf-8"?>
<sst xmlns="http://schemas.openxmlformats.org/spreadsheetml/2006/main" count="93" uniqueCount="44">
  <si>
    <t xml:space="preserve">RESPONDENT SUMMARY </t>
  </si>
  <si>
    <t>Total Score</t>
  </si>
  <si>
    <t>Evaluator 1</t>
  </si>
  <si>
    <t>Evaluator 2</t>
  </si>
  <si>
    <t>Evaluator 3</t>
  </si>
  <si>
    <t>Evaluator 4</t>
  </si>
  <si>
    <t>Evaluator 5</t>
  </si>
  <si>
    <t>Criteria 1</t>
  </si>
  <si>
    <t>Criteria 2</t>
  </si>
  <si>
    <t>Criteria 3</t>
  </si>
  <si>
    <t>Criteria 4</t>
  </si>
  <si>
    <t>Criteria 5</t>
  </si>
  <si>
    <t>Total</t>
  </si>
  <si>
    <t>EVALUATION SUMMARY</t>
  </si>
  <si>
    <t>Average Tech. Score</t>
  </si>
  <si>
    <t>Technical Ranking</t>
  </si>
  <si>
    <t>Non Tech Ranking</t>
  </si>
  <si>
    <t>Non-Tech Score (cost)</t>
  </si>
  <si>
    <t>Total Ranking</t>
  </si>
  <si>
    <t>Technical</t>
  </si>
  <si>
    <t>Non Technical</t>
  </si>
  <si>
    <t>Summary</t>
  </si>
  <si>
    <t>updated 11/17</t>
  </si>
  <si>
    <t>Bright Star Productions</t>
  </si>
  <si>
    <t>Epicenter Productions</t>
  </si>
  <si>
    <t>Professional Audio &amp; Video Service Co</t>
  </si>
  <si>
    <t>RFP730-18124  Purchase and Install Sound System</t>
  </si>
  <si>
    <t>Updated: 6/18</t>
  </si>
  <si>
    <t>Non-Disclosure:</t>
  </si>
  <si>
    <t>Points (1-5)</t>
  </si>
  <si>
    <t>Vendor’s experience working in a performance space.</t>
  </si>
  <si>
    <t>Ability of the vendor’s proposal to meet the requirements of the institution’s solicitation document, so that any vendor proposal that is non-responsive to the criteria set forth in the solicitation document shall be rejected.</t>
  </si>
  <si>
    <t>Quality of the vendor’s goods or services.</t>
  </si>
  <si>
    <t>Reputation of the vendor’s goods or services.</t>
  </si>
  <si>
    <t xml:space="preserve"> Criteria 5</t>
  </si>
  <si>
    <t xml:space="preserve"> Criteria 4</t>
  </si>
  <si>
    <t xml:space="preserve"> Criteria 3</t>
  </si>
  <si>
    <t xml:space="preserve"> Criteria 2</t>
  </si>
  <si>
    <t xml:space="preserve"> Criteria 1</t>
  </si>
  <si>
    <t>10/22/18 @ 4 PM</t>
  </si>
  <si>
    <t>Evaluation Due Date</t>
  </si>
  <si>
    <t>Name</t>
  </si>
  <si>
    <t xml:space="preserve">University of Houston Evaluation Matrix         
</t>
  </si>
  <si>
    <t>List Purchase Price
*ONLY EVALUATOR 5 WILL EVALUATE*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</si>
</sst>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4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0"/>
      <name val="Arial"/>
      <family val="2"/>
    </font>
    <font>
      <sz val="10"/>
      <color theme="1"/>
      <name val="Arial"/>
      <family val="2"/>
    </font>
    <font>
      <b/>
      <sz val="10"/>
      <color theme="1"/>
      <name val="Arial"/>
      <family val="2"/>
    </font>
    <font>
      <u/>
      <sz val="11"/>
      <color theme="10"/>
      <name val="Calibri"/>
      <family val="2"/>
      <scheme val="minor"/>
    </font>
    <font>
      <sz val="10"/>
      <color rgb="FF000000"/>
      <name val="Times New Roman"/>
      <family val="1"/>
    </font>
    <font>
      <b/>
      <sz val="10"/>
      <color rgb="FFFF0000"/>
      <name val="Arial"/>
      <family val="2"/>
    </font>
    <font>
      <b/>
      <sz val="8"/>
      <name val="Arial"/>
      <family val="2"/>
    </font>
    <font>
      <sz val="9"/>
      <name val="Arial"/>
      <family val="2"/>
    </font>
  </fonts>
  <fills count="33">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5" tint="0.79998168889431442"/>
        <bgColor indexed="64"/>
      </patternFill>
    </fill>
    <fill>
      <patternFill patternType="mediumGray"/>
    </fill>
    <fill>
      <patternFill patternType="mediumGray">
        <bgColor theme="0"/>
      </patternFill>
    </fill>
    <fill>
      <patternFill patternType="solid">
        <fgColor rgb="FFFFFF00"/>
        <bgColor indexed="64"/>
      </patternFill>
    </fill>
    <fill>
      <patternFill patternType="solid">
        <fgColor theme="5" tint="0.39997558519241921"/>
        <bgColor indexed="64"/>
      </patternFill>
    </fill>
    <fill>
      <patternFill patternType="solid">
        <fgColor theme="0" tint="-0.14999847407452621"/>
        <bgColor indexed="64"/>
      </patternFill>
    </fill>
  </fills>
  <borders count="2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right/>
      <top style="thin">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03">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2" borderId="1" applyNumberFormat="0" applyFont="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15" fillId="2" borderId="1" applyNumberFormat="0" applyFont="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0"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4" fillId="0" borderId="0"/>
    <xf numFmtId="0" fontId="14" fillId="2" borderId="1"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4" fillId="0" borderId="0"/>
    <xf numFmtId="0" fontId="14" fillId="2" borderId="1" applyNumberFormat="0" applyFont="0" applyAlignment="0" applyProtection="0"/>
    <xf numFmtId="0" fontId="2" fillId="0" borderId="0"/>
    <xf numFmtId="0" fontId="44" fillId="0" borderId="0" applyNumberFormat="0" applyFill="0" applyBorder="0" applyAlignment="0" applyProtection="0"/>
    <xf numFmtId="0" fontId="1" fillId="0" borderId="0"/>
  </cellStyleXfs>
  <cellXfs count="90">
    <xf numFmtId="0" fontId="0" fillId="0" borderId="0" xfId="0"/>
    <xf numFmtId="0" fontId="0" fillId="0" borderId="0" xfId="0" applyBorder="1"/>
    <xf numFmtId="0" fontId="12" fillId="0" borderId="0" xfId="0" applyFont="1" applyBorder="1" applyAlignment="1"/>
    <xf numFmtId="0" fontId="0" fillId="0" borderId="0" xfId="0" applyBorder="1"/>
    <xf numFmtId="0" fontId="12" fillId="0" borderId="0" xfId="0" applyFont="1" applyBorder="1" applyAlignment="1"/>
    <xf numFmtId="0" fontId="0" fillId="0" borderId="0" xfId="0"/>
    <xf numFmtId="0" fontId="14" fillId="0" borderId="0" xfId="0" applyFont="1"/>
    <xf numFmtId="0" fontId="0" fillId="0" borderId="0" xfId="0"/>
    <xf numFmtId="0" fontId="12" fillId="0" borderId="0" xfId="0" applyFont="1" applyBorder="1" applyAlignment="1">
      <alignment horizontal="left"/>
    </xf>
    <xf numFmtId="0" fontId="35" fillId="0" borderId="10" xfId="47" applyFont="1" applyBorder="1" applyAlignment="1">
      <alignment horizontal="right"/>
    </xf>
    <xf numFmtId="0" fontId="36" fillId="0" borderId="10" xfId="47" applyFont="1" applyBorder="1" applyAlignment="1">
      <alignment horizontal="right"/>
    </xf>
    <xf numFmtId="0" fontId="37" fillId="0" borderId="10" xfId="47" applyFont="1" applyFill="1" applyBorder="1" applyAlignment="1">
      <alignment horizontal="right"/>
    </xf>
    <xf numFmtId="0" fontId="37" fillId="0" borderId="0" xfId="0" applyFont="1" applyFill="1" applyBorder="1"/>
    <xf numFmtId="0" fontId="38" fillId="0" borderId="0" xfId="0" applyFont="1" applyBorder="1" applyAlignment="1">
      <alignment horizontal="left"/>
    </xf>
    <xf numFmtId="0" fontId="38" fillId="25" borderId="0" xfId="0" applyFont="1" applyFill="1" applyAlignment="1"/>
    <xf numFmtId="0" fontId="39" fillId="25" borderId="0" xfId="0" applyFont="1" applyFill="1"/>
    <xf numFmtId="0" fontId="12" fillId="25" borderId="0" xfId="0" applyFont="1" applyFill="1" applyAlignment="1"/>
    <xf numFmtId="0" fontId="13" fillId="25" borderId="0" xfId="0" applyFont="1" applyFill="1"/>
    <xf numFmtId="0" fontId="39" fillId="25" borderId="0" xfId="0" applyFont="1" applyFill="1" applyBorder="1"/>
    <xf numFmtId="0" fontId="13" fillId="25" borderId="0" xfId="0" applyFont="1" applyFill="1" applyBorder="1"/>
    <xf numFmtId="0" fontId="12" fillId="25" borderId="0" xfId="0" applyFont="1" applyFill="1" applyBorder="1"/>
    <xf numFmtId="0" fontId="12" fillId="25" borderId="0" xfId="0" applyFont="1" applyFill="1"/>
    <xf numFmtId="0" fontId="12" fillId="25" borderId="0" xfId="0" applyFont="1" applyFill="1" applyBorder="1" applyAlignment="1">
      <alignment horizontal="left" vertical="center"/>
    </xf>
    <xf numFmtId="0" fontId="12" fillId="25" borderId="0" xfId="0" applyFont="1" applyFill="1" applyBorder="1" applyAlignment="1">
      <alignment horizontal="right" textRotation="90" wrapText="1"/>
    </xf>
    <xf numFmtId="0" fontId="33" fillId="25" borderId="0" xfId="0" applyFont="1" applyFill="1" applyBorder="1" applyAlignment="1">
      <alignment horizontal="right" textRotation="90" wrapText="1"/>
    </xf>
    <xf numFmtId="0" fontId="12" fillId="25" borderId="0" xfId="0" applyFont="1" applyFill="1" applyAlignment="1">
      <alignment horizontal="center" vertical="center"/>
    </xf>
    <xf numFmtId="4" fontId="13" fillId="25" borderId="11" xfId="0" applyNumberFormat="1" applyFont="1" applyFill="1" applyBorder="1" applyAlignment="1">
      <alignment horizontal="right"/>
    </xf>
    <xf numFmtId="4" fontId="34" fillId="25" borderId="11" xfId="0" applyNumberFormat="1" applyFont="1" applyFill="1" applyBorder="1" applyAlignment="1">
      <alignment horizontal="right"/>
    </xf>
    <xf numFmtId="4" fontId="13" fillId="25" borderId="12" xfId="0" applyNumberFormat="1" applyFont="1" applyFill="1" applyBorder="1" applyAlignment="1">
      <alignment horizontal="right"/>
    </xf>
    <xf numFmtId="0" fontId="13" fillId="25" borderId="11" xfId="0" applyFont="1" applyFill="1" applyBorder="1" applyAlignment="1">
      <alignment horizontal="right"/>
    </xf>
    <xf numFmtId="4" fontId="13" fillId="25" borderId="11" xfId="0" applyNumberFormat="1" applyFont="1" applyFill="1" applyBorder="1"/>
    <xf numFmtId="0" fontId="13" fillId="25" borderId="12" xfId="0" applyFont="1" applyFill="1" applyBorder="1" applyAlignment="1">
      <alignment horizontal="right"/>
    </xf>
    <xf numFmtId="4" fontId="13" fillId="25" borderId="12" xfId="0" applyNumberFormat="1" applyFont="1" applyFill="1" applyBorder="1"/>
    <xf numFmtId="0" fontId="13" fillId="25" borderId="11" xfId="0" applyFont="1" applyFill="1" applyBorder="1" applyAlignment="1">
      <alignment horizontal="left"/>
    </xf>
    <xf numFmtId="0" fontId="13" fillId="25" borderId="12" xfId="0" applyFont="1" applyFill="1" applyBorder="1" applyAlignment="1">
      <alignment horizontal="left"/>
    </xf>
    <xf numFmtId="0" fontId="40" fillId="25" borderId="0" xfId="0" applyFont="1" applyFill="1"/>
    <xf numFmtId="0" fontId="33" fillId="24" borderId="14" xfId="0" applyFont="1" applyFill="1" applyBorder="1" applyAlignment="1">
      <alignment horizontal="right" textRotation="90"/>
    </xf>
    <xf numFmtId="0" fontId="34" fillId="24" borderId="13" xfId="0" applyFont="1" applyFill="1" applyBorder="1" applyAlignment="1">
      <alignment horizontal="right"/>
    </xf>
    <xf numFmtId="0" fontId="34" fillId="24" borderId="15" xfId="0" applyFont="1" applyFill="1" applyBorder="1" applyAlignment="1">
      <alignment horizontal="right"/>
    </xf>
    <xf numFmtId="0" fontId="14" fillId="0" borderId="0" xfId="98" applyFont="1"/>
    <xf numFmtId="0" fontId="14" fillId="0" borderId="0" xfId="98" applyFont="1"/>
    <xf numFmtId="0" fontId="14" fillId="0" borderId="0" xfId="98" applyFont="1"/>
    <xf numFmtId="0" fontId="14" fillId="0" borderId="0" xfId="98" applyFont="1"/>
    <xf numFmtId="0" fontId="14" fillId="0" borderId="0" xfId="98" applyFont="1"/>
    <xf numFmtId="0" fontId="36" fillId="0" borderId="10" xfId="47" applyFont="1" applyBorder="1" applyAlignment="1">
      <alignment horizontal="left"/>
    </xf>
    <xf numFmtId="0" fontId="41" fillId="0" borderId="0" xfId="98" applyFont="1" applyAlignment="1">
      <alignment horizontal="left"/>
    </xf>
    <xf numFmtId="0" fontId="38" fillId="25" borderId="0" xfId="0" applyFont="1" applyFill="1" applyAlignment="1">
      <alignment horizontal="right"/>
    </xf>
    <xf numFmtId="0" fontId="38" fillId="25" borderId="0" xfId="0" applyFont="1" applyFill="1" applyBorder="1" applyAlignment="1">
      <alignment horizontal="right"/>
    </xf>
    <xf numFmtId="0" fontId="38" fillId="0" borderId="0" xfId="0" applyFont="1" applyFill="1" applyAlignment="1">
      <alignment horizontal="left"/>
    </xf>
    <xf numFmtId="0" fontId="14" fillId="25" borderId="0" xfId="98" applyFont="1" applyFill="1"/>
    <xf numFmtId="0" fontId="40" fillId="25" borderId="0" xfId="98" applyFont="1" applyFill="1"/>
    <xf numFmtId="0" fontId="14" fillId="25" borderId="0" xfId="98" applyFont="1" applyFill="1" applyAlignment="1">
      <alignment wrapText="1"/>
    </xf>
    <xf numFmtId="0" fontId="44" fillId="25" borderId="0" xfId="101" applyFill="1"/>
    <xf numFmtId="0" fontId="42" fillId="25" borderId="0" xfId="102" applyFont="1" applyFill="1" applyAlignment="1">
      <alignment vertical="center"/>
    </xf>
    <xf numFmtId="0" fontId="44" fillId="25" borderId="0" xfId="101" applyFill="1" applyAlignment="1">
      <alignment vertical="center"/>
    </xf>
    <xf numFmtId="0" fontId="42" fillId="25" borderId="0" xfId="102" applyFont="1" applyFill="1" applyAlignment="1">
      <alignment horizontal="center" vertical="center"/>
    </xf>
    <xf numFmtId="0" fontId="44" fillId="25" borderId="0" xfId="101" applyFill="1" applyAlignment="1">
      <alignment horizontal="left" vertical="center"/>
    </xf>
    <xf numFmtId="0" fontId="42" fillId="25" borderId="0" xfId="102" applyFont="1" applyFill="1" applyAlignment="1">
      <alignment vertical="center"/>
    </xf>
    <xf numFmtId="0" fontId="45" fillId="25" borderId="0" xfId="102" applyFont="1" applyFill="1" applyAlignment="1">
      <alignment vertical="center"/>
    </xf>
    <xf numFmtId="0" fontId="46" fillId="25" borderId="0" xfId="98" applyFont="1" applyFill="1"/>
    <xf numFmtId="0" fontId="14" fillId="25" borderId="10" xfId="98" applyFont="1" applyFill="1" applyBorder="1"/>
    <xf numFmtId="0" fontId="14" fillId="26" borderId="16" xfId="98" applyFont="1" applyFill="1" applyBorder="1"/>
    <xf numFmtId="0" fontId="14" fillId="26" borderId="0" xfId="98" applyFont="1" applyFill="1" applyBorder="1"/>
    <xf numFmtId="0" fontId="46" fillId="27" borderId="17" xfId="98" applyFont="1" applyFill="1" applyBorder="1"/>
    <xf numFmtId="0" fontId="14" fillId="28" borderId="18" xfId="98" applyFont="1" applyFill="1" applyBorder="1"/>
    <xf numFmtId="0" fontId="14" fillId="29" borderId="0" xfId="98" applyFont="1" applyFill="1" applyBorder="1" applyAlignment="1">
      <alignment horizontal="center" vertical="center"/>
    </xf>
    <xf numFmtId="0" fontId="14" fillId="30" borderId="19" xfId="98" applyFont="1" applyFill="1" applyBorder="1"/>
    <xf numFmtId="0" fontId="47" fillId="25" borderId="0" xfId="98" applyFont="1" applyFill="1" applyAlignment="1">
      <alignment horizontal="center" wrapText="1"/>
    </xf>
    <xf numFmtId="0" fontId="47" fillId="31" borderId="20" xfId="98" applyFont="1" applyFill="1" applyBorder="1" applyAlignment="1">
      <alignment horizontal="right" wrapText="1"/>
    </xf>
    <xf numFmtId="0" fontId="47" fillId="25" borderId="18" xfId="98" applyFont="1" applyFill="1" applyBorder="1" applyAlignment="1">
      <alignment horizontal="right" wrapText="1"/>
    </xf>
    <xf numFmtId="0" fontId="47" fillId="25" borderId="0" xfId="98" applyFont="1" applyFill="1" applyBorder="1" applyAlignment="1">
      <alignment horizontal="right" wrapText="1"/>
    </xf>
    <xf numFmtId="0" fontId="47" fillId="25" borderId="21" xfId="98" applyFont="1" applyFill="1" applyBorder="1" applyAlignment="1">
      <alignment horizontal="right" wrapText="1"/>
    </xf>
    <xf numFmtId="0" fontId="47" fillId="25" borderId="0" xfId="98" applyFont="1" applyFill="1" applyAlignment="1">
      <alignment wrapText="1"/>
    </xf>
    <xf numFmtId="0" fontId="14" fillId="25" borderId="0" xfId="98" applyFont="1" applyFill="1" applyAlignment="1">
      <alignment horizontal="center"/>
    </xf>
    <xf numFmtId="0" fontId="48" fillId="25" borderId="22" xfId="98" applyFont="1" applyFill="1" applyBorder="1" applyAlignment="1">
      <alignment horizontal="left" vertical="center" wrapText="1"/>
    </xf>
    <xf numFmtId="0" fontId="48" fillId="25" borderId="23" xfId="98" applyFont="1" applyFill="1" applyBorder="1" applyAlignment="1">
      <alignment horizontal="left" vertical="center" wrapText="1"/>
    </xf>
    <xf numFmtId="0" fontId="48" fillId="25" borderId="24" xfId="98" applyFont="1" applyFill="1" applyBorder="1" applyAlignment="1">
      <alignment horizontal="left" vertical="center" wrapText="1"/>
    </xf>
    <xf numFmtId="0" fontId="37" fillId="25" borderId="22" xfId="98" applyFont="1" applyFill="1" applyBorder="1" applyAlignment="1">
      <alignment horizontal="left" vertical="center" wrapText="1"/>
    </xf>
    <xf numFmtId="0" fontId="37" fillId="25" borderId="23" xfId="98" applyFont="1" applyFill="1" applyBorder="1" applyAlignment="1">
      <alignment horizontal="left" vertical="center" wrapText="1"/>
    </xf>
    <xf numFmtId="0" fontId="37" fillId="25" borderId="24" xfId="98" applyFont="1" applyFill="1" applyBorder="1" applyAlignment="1">
      <alignment horizontal="left" vertical="center" wrapText="1"/>
    </xf>
    <xf numFmtId="0" fontId="41" fillId="32" borderId="22" xfId="98" applyFont="1" applyFill="1" applyBorder="1" applyAlignment="1">
      <alignment horizontal="left"/>
    </xf>
    <xf numFmtId="0" fontId="41" fillId="32" borderId="23" xfId="98" applyFont="1" applyFill="1" applyBorder="1" applyAlignment="1">
      <alignment horizontal="left"/>
    </xf>
    <xf numFmtId="0" fontId="41" fillId="32" borderId="24" xfId="98" applyFont="1" applyFill="1" applyBorder="1" applyAlignment="1">
      <alignment horizontal="left"/>
    </xf>
    <xf numFmtId="0" fontId="42" fillId="25" borderId="0" xfId="102" applyFont="1" applyFill="1" applyBorder="1" applyAlignment="1"/>
    <xf numFmtId="0" fontId="43" fillId="25" borderId="0" xfId="102" applyFont="1" applyFill="1" applyBorder="1" applyAlignment="1"/>
    <xf numFmtId="164" fontId="42" fillId="0" borderId="0" xfId="102" applyNumberFormat="1" applyFont="1" applyFill="1" applyBorder="1" applyAlignment="1">
      <alignment horizontal="center"/>
    </xf>
    <xf numFmtId="0" fontId="14" fillId="30" borderId="0" xfId="102" applyFont="1" applyFill="1" applyBorder="1" applyAlignment="1">
      <alignment horizontal="center"/>
    </xf>
    <xf numFmtId="0" fontId="13" fillId="25" borderId="0" xfId="98" applyFont="1" applyFill="1"/>
    <xf numFmtId="0" fontId="12" fillId="0" borderId="0" xfId="98" applyFont="1" applyFill="1"/>
    <xf numFmtId="0" fontId="12" fillId="25" borderId="0" xfId="98" applyFont="1" applyFill="1" applyAlignment="1">
      <alignment horizontal="left" wrapText="1"/>
    </xf>
  </cellXfs>
  <cellStyles count="103">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01"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2"/>
    <cellStyle name="Note 2" xfId="5"/>
    <cellStyle name="Note 3" xfId="89"/>
    <cellStyle name="Note 4" xfId="42"/>
    <cellStyle name="Note 4 2" xfId="99"/>
    <cellStyle name="Output 2" xfId="84"/>
    <cellStyle name="Output 3" xfId="43"/>
    <cellStyle name="Title 2" xfId="85"/>
    <cellStyle name="Title 3" xfId="44"/>
    <cellStyle name="Total 2" xfId="86"/>
    <cellStyle name="Total 3" xfId="45"/>
    <cellStyle name="Warning Text 2" xfId="87"/>
    <cellStyle name="Warning Text 3" xfId="46"/>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190500</xdr:colOff>
      <xdr:row>2</xdr:row>
      <xdr:rowOff>19050</xdr:rowOff>
    </xdr:from>
    <xdr:ext cx="3204916" cy="1094723"/>
    <xdr:sp macro="" textlink="">
      <xdr:nvSpPr>
        <xdr:cNvPr id="2" name="TextBox 1"/>
        <xdr:cNvSpPr txBox="1"/>
      </xdr:nvSpPr>
      <xdr:spPr>
        <a:xfrm>
          <a:off x="2628900" y="400050"/>
          <a:ext cx="3204916" cy="109472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b="1" i="0" u="none" strike="noStrike">
              <a:solidFill>
                <a:srgbClr val="FF0000"/>
              </a:solidFill>
              <a:effectLst/>
              <a:latin typeface="Arial" panose="020B0604020202020204" pitchFamily="34" charset="0"/>
              <a:ea typeface="+mn-ea"/>
              <a:cs typeface="Arial" panose="020B0604020202020204" pitchFamily="34" charset="0"/>
            </a:rPr>
            <a:t>Review</a:t>
          </a:r>
          <a:r>
            <a:rPr lang="en-US" sz="900" b="1" i="0" u="none" strike="noStrike" baseline="0">
              <a:solidFill>
                <a:srgbClr val="FF0000"/>
              </a:solidFill>
              <a:effectLst/>
              <a:latin typeface="Arial" panose="020B0604020202020204" pitchFamily="34" charset="0"/>
              <a:ea typeface="+mn-ea"/>
              <a:cs typeface="Arial" panose="020B0604020202020204" pitchFamily="34" charset="0"/>
            </a:rPr>
            <a:t> Non-Disclosure before evaluating.</a:t>
          </a:r>
        </a:p>
        <a:p>
          <a:r>
            <a:rPr lang="en-US" sz="900" b="1" i="0" u="none" strike="noStrike" baseline="0">
              <a:solidFill>
                <a:srgbClr val="FF0000"/>
              </a:solidFill>
              <a:effectLst/>
              <a:latin typeface="Arial" panose="020B0604020202020204" pitchFamily="34" charset="0"/>
              <a:ea typeface="+mn-ea"/>
              <a:cs typeface="Arial" panose="020B0604020202020204" pitchFamily="34" charset="0"/>
            </a:rPr>
            <a:t>Enter points based on key below:</a:t>
          </a:r>
        </a:p>
        <a:p>
          <a:endParaRPr lang="en-US" sz="1000" b="1" i="0" u="none" strike="noStrike">
            <a:solidFill>
              <a:srgbClr val="FF0000"/>
            </a:solidFill>
            <a:effectLst/>
            <a:latin typeface="Arial" panose="020B0604020202020204" pitchFamily="34" charset="0"/>
            <a:ea typeface="+mn-ea"/>
            <a:cs typeface="Arial" panose="020B0604020202020204" pitchFamily="34" charset="0"/>
          </a:endParaRPr>
        </a:p>
        <a:p>
          <a:r>
            <a:rPr lang="en-US" sz="800" b="0" i="0" u="none" strike="noStrike">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1.4 to 1.0 = Addresses part of minimal requirements</a:t>
          </a:r>
        </a:p>
      </xdr:txBody>
    </xdr:sp>
    <xdr:clientData/>
  </xdr:oneCellAnchor>
  <xdr:oneCellAnchor>
    <xdr:from>
      <xdr:col>0</xdr:col>
      <xdr:colOff>9525</xdr:colOff>
      <xdr:row>19</xdr:row>
      <xdr:rowOff>9525</xdr:rowOff>
    </xdr:from>
    <xdr:ext cx="6800850" cy="3533775"/>
    <xdr:sp macro="" textlink="">
      <xdr:nvSpPr>
        <xdr:cNvPr id="3" name="TextBox 2"/>
        <xdr:cNvSpPr txBox="1"/>
      </xdr:nvSpPr>
      <xdr:spPr>
        <a:xfrm>
          <a:off x="9525" y="3629025"/>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workbookViewId="0">
      <selection activeCell="R26" sqref="R26"/>
    </sheetView>
  </sheetViews>
  <sheetFormatPr defaultRowHeight="12.75" x14ac:dyDescent="0.2"/>
  <cols>
    <col min="1" max="1" width="20.7109375" style="49" customWidth="1"/>
    <col min="2" max="2" width="6.28515625" style="49" customWidth="1"/>
    <col min="3" max="3" width="10.5703125" style="49" bestFit="1" customWidth="1"/>
    <col min="4" max="4" width="9.140625" style="49" customWidth="1"/>
    <col min="5" max="5" width="6.5703125" style="49" customWidth="1"/>
    <col min="6" max="6" width="10.5703125" style="49" bestFit="1" customWidth="1"/>
    <col min="7" max="7" width="9.140625" style="49" customWidth="1"/>
    <col min="8" max="8" width="6.5703125" style="49" customWidth="1"/>
    <col min="9" max="9" width="10.5703125" style="49" bestFit="1" customWidth="1"/>
    <col min="10" max="10" width="9.140625" style="49" customWidth="1"/>
    <col min="11" max="11" width="6.7109375" style="49" customWidth="1"/>
    <col min="12" max="12" width="10.5703125" style="49" bestFit="1" customWidth="1"/>
    <col min="13" max="13" width="9.140625" style="49" customWidth="1"/>
    <col min="14" max="14" width="6.28515625" style="49" customWidth="1"/>
    <col min="15" max="15" width="10.5703125" style="49" bestFit="1" customWidth="1"/>
    <col min="16" max="16" width="9.140625" style="49" customWidth="1"/>
    <col min="17" max="17" width="7.140625" style="49" customWidth="1"/>
    <col min="18" max="18" width="6.140625" style="49" customWidth="1"/>
    <col min="19" max="19" width="9.140625" style="49"/>
    <col min="20" max="20" width="17.5703125" style="49" bestFit="1" customWidth="1"/>
    <col min="21" max="16384" width="9.140625" style="49"/>
  </cols>
  <sheetData>
    <row r="1" spans="1:17" ht="15.75" x14ac:dyDescent="0.25">
      <c r="A1" s="89" t="s">
        <v>42</v>
      </c>
      <c r="B1" s="89"/>
      <c r="C1" s="89"/>
      <c r="D1" s="89"/>
      <c r="E1" s="89"/>
      <c r="F1" s="89"/>
      <c r="G1" s="89"/>
      <c r="H1" s="89"/>
      <c r="I1" s="89"/>
      <c r="J1" s="89"/>
    </row>
    <row r="2" spans="1:17" ht="15.75" x14ac:dyDescent="0.25">
      <c r="A2" s="88" t="s">
        <v>26</v>
      </c>
      <c r="B2" s="87"/>
      <c r="C2" s="87"/>
      <c r="D2" s="87"/>
      <c r="E2" s="87"/>
      <c r="F2" s="87"/>
      <c r="G2" s="87"/>
      <c r="H2" s="87"/>
      <c r="I2" s="87"/>
      <c r="J2" s="87"/>
    </row>
    <row r="3" spans="1:17" x14ac:dyDescent="0.2">
      <c r="A3" s="83" t="s">
        <v>41</v>
      </c>
      <c r="B3" s="86"/>
      <c r="C3" s="86"/>
      <c r="D3" s="86"/>
    </row>
    <row r="4" spans="1:17" ht="15" customHeight="1" x14ac:dyDescent="0.2">
      <c r="A4" s="83" t="s">
        <v>40</v>
      </c>
      <c r="B4" s="85" t="s">
        <v>39</v>
      </c>
      <c r="C4" s="85"/>
      <c r="D4" s="85"/>
      <c r="E4" s="83"/>
    </row>
    <row r="5" spans="1:17" ht="15" customHeight="1" x14ac:dyDescent="0.2">
      <c r="D5" s="84"/>
      <c r="E5" s="83"/>
    </row>
    <row r="6" spans="1:17" ht="15" customHeight="1" x14ac:dyDescent="0.2"/>
    <row r="7" spans="1:17" ht="15" customHeight="1" x14ac:dyDescent="0.2"/>
    <row r="9" spans="1:17" ht="11.25" customHeight="1" thickBot="1" x14ac:dyDescent="0.25"/>
    <row r="10" spans="1:17" s="73" customFormat="1" ht="13.5" thickBot="1" x14ac:dyDescent="0.25">
      <c r="B10" s="82" t="s">
        <v>38</v>
      </c>
      <c r="C10" s="81"/>
      <c r="D10" s="80"/>
      <c r="E10" s="82" t="s">
        <v>37</v>
      </c>
      <c r="F10" s="81"/>
      <c r="G10" s="80"/>
      <c r="H10" s="82" t="s">
        <v>36</v>
      </c>
      <c r="I10" s="81"/>
      <c r="J10" s="80"/>
      <c r="K10" s="82" t="s">
        <v>35</v>
      </c>
      <c r="L10" s="81"/>
      <c r="M10" s="80"/>
      <c r="N10" s="82" t="s">
        <v>34</v>
      </c>
      <c r="O10" s="81"/>
      <c r="P10" s="80"/>
    </row>
    <row r="11" spans="1:17" s="73" customFormat="1" ht="97.5" customHeight="1" thickBot="1" x14ac:dyDescent="0.25">
      <c r="B11" s="79" t="s">
        <v>43</v>
      </c>
      <c r="C11" s="78"/>
      <c r="D11" s="77"/>
      <c r="E11" s="76" t="s">
        <v>33</v>
      </c>
      <c r="F11" s="75"/>
      <c r="G11" s="74"/>
      <c r="H11" s="76" t="s">
        <v>32</v>
      </c>
      <c r="I11" s="75"/>
      <c r="J11" s="74"/>
      <c r="K11" s="76" t="s">
        <v>31</v>
      </c>
      <c r="L11" s="75"/>
      <c r="M11" s="74"/>
      <c r="N11" s="76" t="s">
        <v>30</v>
      </c>
      <c r="O11" s="75"/>
      <c r="P11" s="74"/>
    </row>
    <row r="12" spans="1:17" s="67" customFormat="1" ht="23.25" thickBot="1" x14ac:dyDescent="0.25">
      <c r="A12" s="72"/>
      <c r="B12" s="71" t="s">
        <v>29</v>
      </c>
      <c r="C12" s="70"/>
      <c r="D12" s="69"/>
      <c r="E12" s="71" t="s">
        <v>29</v>
      </c>
      <c r="F12" s="70"/>
      <c r="G12" s="69"/>
      <c r="H12" s="71" t="s">
        <v>29</v>
      </c>
      <c r="I12" s="70"/>
      <c r="J12" s="69"/>
      <c r="K12" s="71" t="s">
        <v>29</v>
      </c>
      <c r="L12" s="70"/>
      <c r="M12" s="69"/>
      <c r="N12" s="71" t="s">
        <v>29</v>
      </c>
      <c r="O12" s="70"/>
      <c r="P12" s="69"/>
      <c r="Q12" s="68" t="s">
        <v>12</v>
      </c>
    </row>
    <row r="13" spans="1:17" ht="15" customHeight="1" x14ac:dyDescent="0.2">
      <c r="A13" s="43" t="s">
        <v>23</v>
      </c>
      <c r="B13" s="66"/>
      <c r="C13" s="65">
        <v>2</v>
      </c>
      <c r="D13" s="64">
        <f>B13*$C$13</f>
        <v>0</v>
      </c>
      <c r="E13" s="66"/>
      <c r="F13" s="65">
        <v>7</v>
      </c>
      <c r="G13" s="64">
        <f>E13*$F$13</f>
        <v>0</v>
      </c>
      <c r="H13" s="66"/>
      <c r="I13" s="65">
        <v>7</v>
      </c>
      <c r="J13" s="64">
        <f>H13*$I$13</f>
        <v>0</v>
      </c>
      <c r="K13" s="66"/>
      <c r="L13" s="65">
        <v>2</v>
      </c>
      <c r="M13" s="64">
        <f>K13*$L$13</f>
        <v>0</v>
      </c>
      <c r="N13" s="66"/>
      <c r="O13" s="65">
        <v>2</v>
      </c>
      <c r="P13" s="64">
        <f>N13*$O$13</f>
        <v>0</v>
      </c>
      <c r="Q13" s="63">
        <f>D13+G13+J13+M13+P13</f>
        <v>0</v>
      </c>
    </row>
    <row r="14" spans="1:17" ht="15" customHeight="1" x14ac:dyDescent="0.2">
      <c r="A14" s="43" t="s">
        <v>24</v>
      </c>
      <c r="B14" s="66"/>
      <c r="C14" s="65"/>
      <c r="D14" s="64">
        <f>B14*$C$13</f>
        <v>0</v>
      </c>
      <c r="E14" s="66"/>
      <c r="F14" s="65"/>
      <c r="G14" s="64">
        <f>E14*$F$13</f>
        <v>0</v>
      </c>
      <c r="H14" s="66"/>
      <c r="I14" s="65"/>
      <c r="J14" s="64">
        <f>H14*$I$13</f>
        <v>0</v>
      </c>
      <c r="K14" s="66"/>
      <c r="L14" s="65"/>
      <c r="M14" s="64">
        <f>K14*$L$13</f>
        <v>0</v>
      </c>
      <c r="N14" s="66"/>
      <c r="O14" s="65"/>
      <c r="P14" s="64">
        <f>N14*$O$13</f>
        <v>0</v>
      </c>
      <c r="Q14" s="63">
        <f>D14+G14+J14+M14+P14</f>
        <v>0</v>
      </c>
    </row>
    <row r="15" spans="1:17" ht="15" customHeight="1" x14ac:dyDescent="0.2">
      <c r="A15" s="43" t="s">
        <v>25</v>
      </c>
      <c r="B15" s="66"/>
      <c r="C15" s="65"/>
      <c r="D15" s="64">
        <f>B15*$C$13</f>
        <v>0</v>
      </c>
      <c r="E15" s="66"/>
      <c r="F15" s="65"/>
      <c r="G15" s="64">
        <f>E15*$F$13</f>
        <v>0</v>
      </c>
      <c r="H15" s="66"/>
      <c r="I15" s="65"/>
      <c r="J15" s="64">
        <f>H15*$I$13</f>
        <v>0</v>
      </c>
      <c r="K15" s="66"/>
      <c r="L15" s="65"/>
      <c r="M15" s="64">
        <f>K15*$L$13</f>
        <v>0</v>
      </c>
      <c r="N15" s="66"/>
      <c r="O15" s="65"/>
      <c r="P15" s="64">
        <f>N15*$O$13</f>
        <v>0</v>
      </c>
      <c r="Q15" s="63">
        <f>D15+G15+J15+M15+P15</f>
        <v>0</v>
      </c>
    </row>
    <row r="16" spans="1:17" s="61" customFormat="1" ht="7.5" customHeight="1" x14ac:dyDescent="0.2">
      <c r="B16" s="62"/>
      <c r="C16" s="62"/>
      <c r="D16" s="62"/>
      <c r="E16" s="62"/>
      <c r="F16" s="62"/>
      <c r="G16" s="62"/>
      <c r="H16" s="62"/>
      <c r="I16" s="62"/>
      <c r="J16" s="62"/>
      <c r="K16" s="62"/>
      <c r="L16" s="62"/>
      <c r="M16" s="62"/>
      <c r="N16" s="62"/>
      <c r="O16" s="62"/>
      <c r="P16" s="62"/>
      <c r="Q16" s="62"/>
    </row>
    <row r="17" spans="1:18" s="60" customFormat="1" ht="6.75" customHeight="1" x14ac:dyDescent="0.2"/>
    <row r="19" spans="1:18" x14ac:dyDescent="0.2">
      <c r="A19" s="59" t="s">
        <v>28</v>
      </c>
      <c r="G19" s="51"/>
      <c r="H19" s="51"/>
    </row>
    <row r="20" spans="1:18" x14ac:dyDescent="0.2">
      <c r="G20" s="51"/>
      <c r="H20" s="51"/>
      <c r="I20" s="51"/>
      <c r="J20" s="51"/>
    </row>
    <row r="21" spans="1:18" ht="15" x14ac:dyDescent="0.2">
      <c r="G21" s="51"/>
      <c r="H21" s="51"/>
      <c r="I21" s="51"/>
      <c r="J21" s="51"/>
      <c r="O21" s="57"/>
      <c r="P21" s="58"/>
      <c r="Q21" s="54"/>
      <c r="R21" s="54"/>
    </row>
    <row r="22" spans="1:18" ht="15" x14ac:dyDescent="0.2">
      <c r="G22" s="51"/>
      <c r="H22" s="51"/>
      <c r="I22" s="51"/>
      <c r="J22" s="51"/>
      <c r="O22" s="57"/>
      <c r="P22" s="57"/>
      <c r="Q22" s="56"/>
      <c r="R22" s="55"/>
    </row>
    <row r="23" spans="1:18" ht="15" x14ac:dyDescent="0.2">
      <c r="G23" s="51"/>
      <c r="H23" s="51"/>
      <c r="I23" s="51"/>
      <c r="J23" s="51"/>
      <c r="O23" s="53"/>
      <c r="P23" s="53"/>
      <c r="Q23" s="54"/>
      <c r="R23" s="54"/>
    </row>
    <row r="24" spans="1:18" ht="15" x14ac:dyDescent="0.2">
      <c r="G24" s="51"/>
      <c r="H24" s="51"/>
      <c r="I24" s="51"/>
      <c r="J24" s="51"/>
      <c r="O24" s="53"/>
      <c r="P24" s="53"/>
      <c r="Q24" s="54"/>
      <c r="R24" s="54"/>
    </row>
    <row r="25" spans="1:18" ht="15" x14ac:dyDescent="0.25">
      <c r="G25" s="51"/>
      <c r="H25" s="51"/>
      <c r="I25" s="51"/>
      <c r="J25" s="51"/>
      <c r="O25" s="53"/>
      <c r="P25" s="53"/>
      <c r="Q25" s="52"/>
    </row>
    <row r="26" spans="1:18" x14ac:dyDescent="0.2">
      <c r="G26" s="51"/>
      <c r="H26" s="51"/>
      <c r="I26" s="51"/>
      <c r="J26" s="51"/>
    </row>
    <row r="27" spans="1:18" x14ac:dyDescent="0.2">
      <c r="B27" s="51"/>
      <c r="C27" s="51"/>
      <c r="D27" s="51"/>
      <c r="E27" s="51"/>
      <c r="F27" s="51"/>
      <c r="G27" s="51"/>
      <c r="H27" s="51"/>
      <c r="I27" s="51"/>
      <c r="J27" s="51"/>
    </row>
    <row r="28" spans="1:18" x14ac:dyDescent="0.2">
      <c r="H28" s="51"/>
      <c r="I28" s="51"/>
      <c r="J28" s="51"/>
    </row>
    <row r="29" spans="1:18" x14ac:dyDescent="0.2">
      <c r="I29" s="51"/>
      <c r="J29" s="51"/>
      <c r="K29" s="51"/>
      <c r="L29" s="51"/>
      <c r="M29" s="51"/>
      <c r="N29" s="51"/>
    </row>
    <row r="30" spans="1:18" x14ac:dyDescent="0.2">
      <c r="I30" s="51"/>
      <c r="J30" s="51"/>
      <c r="K30" s="51"/>
      <c r="L30" s="51"/>
      <c r="M30" s="51"/>
      <c r="N30" s="51"/>
    </row>
    <row r="31" spans="1:18" x14ac:dyDescent="0.2">
      <c r="L31" s="51"/>
      <c r="M31" s="51"/>
      <c r="N31" s="51"/>
    </row>
    <row r="32" spans="1:18" x14ac:dyDescent="0.2">
      <c r="L32" s="51"/>
      <c r="M32" s="51"/>
      <c r="N32" s="51"/>
    </row>
    <row r="33" spans="1:14" x14ac:dyDescent="0.2">
      <c r="L33" s="51"/>
      <c r="M33" s="51"/>
      <c r="N33" s="51"/>
    </row>
    <row r="34" spans="1:14" x14ac:dyDescent="0.2">
      <c r="L34" s="51"/>
      <c r="M34" s="51"/>
      <c r="N34" s="51"/>
    </row>
    <row r="47" spans="1:14" x14ac:dyDescent="0.2">
      <c r="A47" s="50" t="s">
        <v>27</v>
      </c>
    </row>
  </sheetData>
  <mergeCells count="21">
    <mergeCell ref="A1:J1"/>
    <mergeCell ref="B3:D3"/>
    <mergeCell ref="B4:D4"/>
    <mergeCell ref="B10:D10"/>
    <mergeCell ref="E10:G10"/>
    <mergeCell ref="H10:J10"/>
    <mergeCell ref="K10:M10"/>
    <mergeCell ref="N10:P10"/>
    <mergeCell ref="B11:D11"/>
    <mergeCell ref="E11:G11"/>
    <mergeCell ref="H11:J11"/>
    <mergeCell ref="K11:M11"/>
    <mergeCell ref="N11:P11"/>
    <mergeCell ref="O24:P24"/>
    <mergeCell ref="O25:P25"/>
    <mergeCell ref="C13:C15"/>
    <mergeCell ref="F13:F15"/>
    <mergeCell ref="I13:I15"/>
    <mergeCell ref="L13:L15"/>
    <mergeCell ref="O13:O15"/>
    <mergeCell ref="O23:P23"/>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selection activeCell="A4" sqref="A4:C6"/>
    </sheetView>
  </sheetViews>
  <sheetFormatPr defaultRowHeight="12.75" x14ac:dyDescent="0.2"/>
  <cols>
    <col min="1" max="3" width="9.42578125" customWidth="1"/>
    <col min="4" max="7" width="8.85546875" customWidth="1"/>
    <col min="8" max="8" width="8.85546875" style="7" customWidth="1"/>
    <col min="9" max="9" width="9.42578125" customWidth="1"/>
  </cols>
  <sheetData>
    <row r="1" spans="1:12" ht="15.75" x14ac:dyDescent="0.25">
      <c r="A1" s="13" t="s">
        <v>0</v>
      </c>
      <c r="B1" s="8"/>
      <c r="C1" s="8"/>
      <c r="D1" s="8"/>
      <c r="E1" s="4"/>
      <c r="F1" s="4"/>
      <c r="G1" s="4"/>
      <c r="H1" s="4"/>
      <c r="I1" s="4"/>
    </row>
    <row r="2" spans="1:12" ht="15.75" x14ac:dyDescent="0.25">
      <c r="A2" s="2"/>
      <c r="B2" s="1"/>
      <c r="C2" s="3"/>
      <c r="D2" s="3"/>
      <c r="E2" s="3"/>
      <c r="F2" s="3"/>
      <c r="G2" s="3"/>
      <c r="H2" s="3"/>
      <c r="I2" s="3"/>
      <c r="J2" s="3"/>
      <c r="K2" s="3"/>
    </row>
    <row r="3" spans="1:12" s="6" customFormat="1" x14ac:dyDescent="0.2">
      <c r="A3" s="44"/>
      <c r="B3" s="44"/>
      <c r="C3" s="44"/>
      <c r="D3" s="9" t="s">
        <v>7</v>
      </c>
      <c r="E3" s="10" t="s">
        <v>8</v>
      </c>
      <c r="F3" s="10" t="s">
        <v>9</v>
      </c>
      <c r="G3" s="10" t="s">
        <v>10</v>
      </c>
      <c r="H3" s="10" t="s">
        <v>11</v>
      </c>
      <c r="I3" s="11" t="s">
        <v>12</v>
      </c>
    </row>
    <row r="4" spans="1:12" x14ac:dyDescent="0.2">
      <c r="A4" s="45" t="s">
        <v>23</v>
      </c>
      <c r="B4" s="45"/>
      <c r="C4" s="45"/>
      <c r="D4" s="39">
        <v>0</v>
      </c>
      <c r="E4" s="39">
        <v>16.8</v>
      </c>
      <c r="F4" s="39">
        <v>31.5</v>
      </c>
      <c r="G4" s="39">
        <v>6</v>
      </c>
      <c r="H4" s="39">
        <v>10</v>
      </c>
      <c r="I4" s="12">
        <f>SUM(D4:H4)</f>
        <v>64.3</v>
      </c>
    </row>
    <row r="5" spans="1:12" x14ac:dyDescent="0.2">
      <c r="A5" s="45" t="s">
        <v>24</v>
      </c>
      <c r="B5" s="45"/>
      <c r="C5" s="45"/>
      <c r="D5" s="39">
        <v>0</v>
      </c>
      <c r="E5" s="39">
        <v>24.5</v>
      </c>
      <c r="F5" s="39">
        <v>24.5</v>
      </c>
      <c r="G5" s="39">
        <v>6</v>
      </c>
      <c r="H5" s="39">
        <v>10</v>
      </c>
      <c r="I5" s="12">
        <f>SUM(D5:H5)</f>
        <v>65</v>
      </c>
      <c r="L5" s="5"/>
    </row>
    <row r="6" spans="1:12" x14ac:dyDescent="0.2">
      <c r="A6" s="45" t="s">
        <v>25</v>
      </c>
      <c r="B6" s="45"/>
      <c r="C6" s="45"/>
      <c r="D6" s="39">
        <v>0</v>
      </c>
      <c r="E6" s="39">
        <v>29.400000000000002</v>
      </c>
      <c r="F6" s="39">
        <v>31.5</v>
      </c>
      <c r="G6" s="39">
        <v>6</v>
      </c>
      <c r="H6" s="39">
        <v>10</v>
      </c>
      <c r="I6" s="12">
        <f>SUM(D6:H6)</f>
        <v>76.900000000000006</v>
      </c>
      <c r="L6" s="5"/>
    </row>
  </sheetData>
  <mergeCells count="4">
    <mergeCell ref="A3:C3"/>
    <mergeCell ref="A6:C6"/>
    <mergeCell ref="A4:C4"/>
    <mergeCell ref="A5:C5"/>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election activeCell="G5" sqref="G5"/>
    </sheetView>
  </sheetViews>
  <sheetFormatPr defaultRowHeight="12.75" x14ac:dyDescent="0.2"/>
  <sheetData>
    <row r="1" spans="1:12" ht="15.75" x14ac:dyDescent="0.25">
      <c r="A1" s="13" t="s">
        <v>0</v>
      </c>
      <c r="B1" s="8"/>
      <c r="C1" s="8"/>
      <c r="D1" s="8"/>
      <c r="E1" s="4"/>
      <c r="F1" s="4"/>
      <c r="G1" s="4"/>
      <c r="H1" s="4"/>
      <c r="I1" s="4"/>
      <c r="J1" s="4"/>
    </row>
    <row r="2" spans="1:12" ht="15.75" x14ac:dyDescent="0.25">
      <c r="A2" s="4"/>
      <c r="B2" s="3"/>
      <c r="C2" s="3"/>
      <c r="D2" s="3"/>
      <c r="E2" s="3"/>
      <c r="F2" s="3"/>
      <c r="G2" s="3"/>
      <c r="H2" s="3"/>
      <c r="I2" s="3"/>
      <c r="J2" s="3"/>
    </row>
    <row r="3" spans="1:12" x14ac:dyDescent="0.2">
      <c r="A3" s="44"/>
      <c r="B3" s="44"/>
      <c r="C3" s="44"/>
      <c r="D3" s="9" t="s">
        <v>7</v>
      </c>
      <c r="E3" s="10" t="s">
        <v>8</v>
      </c>
      <c r="F3" s="10" t="s">
        <v>9</v>
      </c>
      <c r="G3" s="10" t="s">
        <v>10</v>
      </c>
      <c r="H3" s="10" t="s">
        <v>11</v>
      </c>
      <c r="I3" s="11" t="s">
        <v>12</v>
      </c>
      <c r="J3" s="6"/>
      <c r="K3" s="6"/>
      <c r="L3" s="6"/>
    </row>
    <row r="4" spans="1:12" x14ac:dyDescent="0.2">
      <c r="A4" s="45" t="s">
        <v>23</v>
      </c>
      <c r="B4" s="45"/>
      <c r="C4" s="45"/>
      <c r="D4" s="40">
        <v>0</v>
      </c>
      <c r="E4" s="40">
        <v>21</v>
      </c>
      <c r="F4" s="40">
        <v>21</v>
      </c>
      <c r="G4" s="40">
        <v>6</v>
      </c>
      <c r="H4" s="40">
        <v>8</v>
      </c>
      <c r="I4" s="12">
        <f>SUM(D4:H4)</f>
        <v>56</v>
      </c>
      <c r="J4" s="7"/>
      <c r="K4" s="7"/>
      <c r="L4" s="7"/>
    </row>
    <row r="5" spans="1:12" x14ac:dyDescent="0.2">
      <c r="A5" s="45" t="s">
        <v>24</v>
      </c>
      <c r="B5" s="45"/>
      <c r="C5" s="45"/>
      <c r="D5" s="40">
        <v>0</v>
      </c>
      <c r="E5" s="40">
        <v>28</v>
      </c>
      <c r="F5" s="40">
        <v>28</v>
      </c>
      <c r="G5" s="40">
        <v>8</v>
      </c>
      <c r="H5" s="40">
        <v>10</v>
      </c>
      <c r="I5" s="12">
        <f>SUM(D5:H5)</f>
        <v>74</v>
      </c>
      <c r="J5" s="7"/>
      <c r="K5" s="7"/>
      <c r="L5" s="7"/>
    </row>
    <row r="6" spans="1:12" x14ac:dyDescent="0.2">
      <c r="A6" s="45" t="s">
        <v>25</v>
      </c>
      <c r="B6" s="45"/>
      <c r="C6" s="45"/>
      <c r="D6" s="40">
        <v>0</v>
      </c>
      <c r="E6" s="40">
        <v>28</v>
      </c>
      <c r="F6" s="40">
        <v>28</v>
      </c>
      <c r="G6" s="40">
        <v>8</v>
      </c>
      <c r="H6" s="40">
        <v>10</v>
      </c>
      <c r="I6" s="12">
        <f>SUM(D6:H6)</f>
        <v>74</v>
      </c>
      <c r="J6" s="7"/>
      <c r="K6" s="7"/>
      <c r="L6" s="7"/>
    </row>
    <row r="7" spans="1:12" x14ac:dyDescent="0.2">
      <c r="A7" s="7"/>
      <c r="B7" s="7"/>
      <c r="C7" s="7"/>
      <c r="D7" s="7"/>
      <c r="E7" s="7"/>
      <c r="F7" s="7"/>
      <c r="G7" s="7"/>
      <c r="H7" s="7"/>
      <c r="I7" s="7"/>
      <c r="J7" s="7"/>
      <c r="K7" s="7"/>
      <c r="L7" s="7"/>
    </row>
    <row r="8" spans="1:12" x14ac:dyDescent="0.2">
      <c r="A8" s="7"/>
      <c r="B8" s="7"/>
      <c r="C8" s="7"/>
      <c r="D8" s="7"/>
      <c r="E8" s="7"/>
      <c r="F8" s="7"/>
      <c r="G8" s="7"/>
      <c r="H8" s="7"/>
      <c r="I8" s="7"/>
      <c r="J8" s="7"/>
      <c r="K8" s="7"/>
      <c r="L8" s="7"/>
    </row>
    <row r="9" spans="1:12" x14ac:dyDescent="0.2">
      <c r="A9" s="7"/>
      <c r="B9" s="7"/>
      <c r="C9" s="7"/>
      <c r="D9" s="7"/>
      <c r="E9" s="7"/>
      <c r="F9" s="7"/>
      <c r="G9" s="7"/>
      <c r="H9" s="7"/>
      <c r="I9" s="7"/>
      <c r="J9" s="7"/>
      <c r="K9" s="7"/>
      <c r="L9" s="7"/>
    </row>
    <row r="10" spans="1:12" x14ac:dyDescent="0.2">
      <c r="A10" s="7"/>
      <c r="B10" s="7"/>
      <c r="C10" s="7"/>
      <c r="D10" s="7"/>
      <c r="E10" s="7"/>
      <c r="F10" s="7"/>
      <c r="G10" s="7"/>
      <c r="H10" s="7"/>
      <c r="I10" s="7"/>
      <c r="J10" s="7"/>
      <c r="K10" s="7"/>
      <c r="L10" s="7"/>
    </row>
    <row r="11" spans="1:12" x14ac:dyDescent="0.2">
      <c r="A11" s="7"/>
      <c r="B11" s="7"/>
      <c r="C11" s="7"/>
      <c r="D11" s="7"/>
      <c r="E11" s="7"/>
      <c r="F11" s="7"/>
      <c r="G11" s="7"/>
      <c r="H11" s="7"/>
      <c r="I11" s="7"/>
      <c r="J11" s="7"/>
      <c r="K11" s="7"/>
      <c r="L11" s="7"/>
    </row>
    <row r="12" spans="1:12" x14ac:dyDescent="0.2">
      <c r="A12" s="7"/>
      <c r="B12" s="7"/>
      <c r="C12" s="7"/>
      <c r="D12" s="7"/>
      <c r="E12" s="7"/>
      <c r="F12" s="7"/>
      <c r="G12" s="7"/>
      <c r="H12" s="7"/>
      <c r="I12" s="7"/>
      <c r="J12" s="7"/>
      <c r="K12" s="7"/>
      <c r="L12" s="7"/>
    </row>
    <row r="13" spans="1:12" x14ac:dyDescent="0.2">
      <c r="A13" s="7"/>
      <c r="B13" s="7"/>
      <c r="C13" s="7"/>
      <c r="D13" s="7"/>
      <c r="E13" s="7"/>
      <c r="F13" s="7"/>
      <c r="G13" s="7"/>
      <c r="H13" s="7"/>
      <c r="I13" s="7"/>
      <c r="J13" s="7"/>
      <c r="K13" s="7"/>
      <c r="L13" s="7"/>
    </row>
    <row r="14" spans="1:12" x14ac:dyDescent="0.2">
      <c r="A14" s="7"/>
      <c r="B14" s="7"/>
      <c r="C14" s="7"/>
      <c r="D14" s="7"/>
      <c r="E14" s="7"/>
      <c r="F14" s="7"/>
      <c r="G14" s="7"/>
      <c r="H14" s="7"/>
      <c r="I14" s="7"/>
      <c r="J14" s="7"/>
      <c r="K14" s="7"/>
      <c r="L14" s="7"/>
    </row>
    <row r="15" spans="1:12" x14ac:dyDescent="0.2">
      <c r="A15" s="7"/>
      <c r="B15" s="7"/>
      <c r="C15" s="7"/>
      <c r="D15" s="7"/>
      <c r="E15" s="7"/>
      <c r="F15" s="7"/>
      <c r="G15" s="7"/>
      <c r="H15" s="7"/>
      <c r="I15" s="7"/>
      <c r="J15" s="7"/>
      <c r="K15" s="7"/>
      <c r="L15" s="7"/>
    </row>
    <row r="16" spans="1:12" x14ac:dyDescent="0.2">
      <c r="A16" s="7"/>
      <c r="B16" s="7"/>
      <c r="C16" s="7"/>
      <c r="D16" s="7"/>
      <c r="E16" s="7"/>
      <c r="F16" s="7"/>
      <c r="G16" s="7"/>
      <c r="H16" s="7"/>
      <c r="I16" s="7"/>
      <c r="J16" s="7"/>
      <c r="K16" s="7"/>
      <c r="L16" s="7"/>
    </row>
  </sheetData>
  <mergeCells count="4">
    <mergeCell ref="A3:C3"/>
    <mergeCell ref="A4:C4"/>
    <mergeCell ref="A5:C5"/>
    <mergeCell ref="A6:C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G46" sqref="G46"/>
    </sheetView>
  </sheetViews>
  <sheetFormatPr defaultRowHeight="12.75" x14ac:dyDescent="0.2"/>
  <sheetData>
    <row r="1" spans="1:11" ht="15.75" x14ac:dyDescent="0.25">
      <c r="A1" s="13" t="s">
        <v>0</v>
      </c>
      <c r="B1" s="8"/>
      <c r="C1" s="8"/>
      <c r="D1" s="8"/>
      <c r="E1" s="4"/>
      <c r="F1" s="4"/>
      <c r="G1" s="4"/>
      <c r="H1" s="4"/>
      <c r="I1" s="4"/>
      <c r="J1" s="4"/>
      <c r="K1" s="7"/>
    </row>
    <row r="2" spans="1:11" ht="15.75" x14ac:dyDescent="0.25">
      <c r="A2" s="4"/>
      <c r="B2" s="3"/>
      <c r="C2" s="3"/>
      <c r="D2" s="3"/>
      <c r="E2" s="3"/>
      <c r="F2" s="3"/>
      <c r="G2" s="3"/>
      <c r="H2" s="3"/>
      <c r="I2" s="3"/>
      <c r="J2" s="3"/>
      <c r="K2" s="3"/>
    </row>
    <row r="3" spans="1:11" x14ac:dyDescent="0.2">
      <c r="A3" s="44"/>
      <c r="B3" s="44"/>
      <c r="C3" s="44"/>
      <c r="D3" s="9" t="s">
        <v>7</v>
      </c>
      <c r="E3" s="10" t="s">
        <v>8</v>
      </c>
      <c r="F3" s="10" t="s">
        <v>9</v>
      </c>
      <c r="G3" s="10" t="s">
        <v>10</v>
      </c>
      <c r="H3" s="10" t="s">
        <v>11</v>
      </c>
      <c r="I3" s="11" t="s">
        <v>12</v>
      </c>
      <c r="J3" s="6"/>
      <c r="K3" s="6"/>
    </row>
    <row r="4" spans="1:11" x14ac:dyDescent="0.2">
      <c r="A4" s="45" t="s">
        <v>23</v>
      </c>
      <c r="B4" s="45"/>
      <c r="C4" s="45"/>
      <c r="D4" s="41">
        <v>0</v>
      </c>
      <c r="E4" s="41">
        <v>7</v>
      </c>
      <c r="F4" s="41">
        <v>7</v>
      </c>
      <c r="G4" s="41">
        <v>2</v>
      </c>
      <c r="H4" s="41">
        <v>6</v>
      </c>
      <c r="I4" s="12">
        <f>SUM(D4:H4)</f>
        <v>22</v>
      </c>
      <c r="J4" s="7"/>
      <c r="K4" s="7"/>
    </row>
    <row r="5" spans="1:11" x14ac:dyDescent="0.2">
      <c r="A5" s="45" t="s">
        <v>24</v>
      </c>
      <c r="B5" s="45"/>
      <c r="C5" s="45"/>
      <c r="D5" s="41">
        <v>0</v>
      </c>
      <c r="E5" s="41">
        <v>28</v>
      </c>
      <c r="F5" s="41">
        <v>28</v>
      </c>
      <c r="G5" s="41">
        <v>8</v>
      </c>
      <c r="H5" s="41">
        <v>8</v>
      </c>
      <c r="I5" s="12">
        <f>SUM(D5:H5)</f>
        <v>72</v>
      </c>
      <c r="J5" s="7"/>
      <c r="K5" s="7"/>
    </row>
    <row r="6" spans="1:11" x14ac:dyDescent="0.2">
      <c r="A6" s="45" t="s">
        <v>25</v>
      </c>
      <c r="B6" s="45"/>
      <c r="C6" s="45"/>
      <c r="D6" s="41">
        <v>0</v>
      </c>
      <c r="E6" s="41">
        <v>14</v>
      </c>
      <c r="F6" s="41">
        <v>14</v>
      </c>
      <c r="G6" s="41">
        <v>4</v>
      </c>
      <c r="H6" s="41">
        <v>6</v>
      </c>
      <c r="I6" s="12">
        <f>SUM(D6:H6)</f>
        <v>38</v>
      </c>
      <c r="J6" s="7"/>
      <c r="K6" s="7"/>
    </row>
    <row r="7" spans="1:11" x14ac:dyDescent="0.2">
      <c r="A7" s="7"/>
      <c r="B7" s="7"/>
      <c r="C7" s="7"/>
      <c r="D7" s="7"/>
      <c r="E7" s="7"/>
      <c r="F7" s="7"/>
      <c r="G7" s="7"/>
      <c r="H7" s="7"/>
      <c r="I7" s="7"/>
      <c r="J7" s="7"/>
      <c r="K7" s="7"/>
    </row>
    <row r="8" spans="1:11" x14ac:dyDescent="0.2">
      <c r="A8" s="7"/>
      <c r="B8" s="7"/>
      <c r="C8" s="7"/>
      <c r="D8" s="7"/>
      <c r="E8" s="7"/>
      <c r="F8" s="7"/>
      <c r="G8" s="7"/>
      <c r="H8" s="7"/>
      <c r="I8" s="7"/>
      <c r="J8" s="7"/>
      <c r="K8" s="7"/>
    </row>
    <row r="9" spans="1:11" x14ac:dyDescent="0.2">
      <c r="A9" s="7"/>
      <c r="B9" s="7"/>
      <c r="C9" s="7"/>
      <c r="D9" s="7"/>
      <c r="E9" s="7"/>
      <c r="F9" s="7"/>
      <c r="G9" s="7"/>
      <c r="H9" s="7"/>
      <c r="I9" s="7"/>
      <c r="J9" s="7"/>
      <c r="K9" s="7"/>
    </row>
    <row r="10" spans="1:11" x14ac:dyDescent="0.2">
      <c r="A10" s="7"/>
      <c r="B10" s="7"/>
      <c r="C10" s="7"/>
      <c r="D10" s="7"/>
      <c r="E10" s="7"/>
      <c r="F10" s="7"/>
      <c r="G10" s="7"/>
      <c r="H10" s="7"/>
      <c r="I10" s="7"/>
      <c r="J10" s="7"/>
      <c r="K10" s="7"/>
    </row>
    <row r="11" spans="1:11" x14ac:dyDescent="0.2">
      <c r="A11" s="7"/>
      <c r="B11" s="7"/>
      <c r="C11" s="7"/>
      <c r="D11" s="7"/>
      <c r="E11" s="7"/>
      <c r="F11" s="7"/>
      <c r="G11" s="7"/>
      <c r="H11" s="7"/>
      <c r="I11" s="7"/>
      <c r="J11" s="7"/>
    </row>
    <row r="12" spans="1:11" x14ac:dyDescent="0.2">
      <c r="A12" s="7"/>
      <c r="B12" s="7"/>
      <c r="C12" s="7"/>
      <c r="D12" s="7"/>
      <c r="E12" s="7"/>
      <c r="F12" s="7"/>
      <c r="G12" s="7"/>
      <c r="H12" s="7"/>
      <c r="I12" s="7"/>
      <c r="J12" s="7"/>
    </row>
    <row r="13" spans="1:11" x14ac:dyDescent="0.2">
      <c r="A13" s="7"/>
      <c r="B13" s="7"/>
      <c r="C13" s="7"/>
      <c r="D13" s="7"/>
      <c r="E13" s="7"/>
      <c r="F13" s="7"/>
      <c r="G13" s="7"/>
      <c r="H13" s="7"/>
      <c r="I13" s="7"/>
      <c r="J13" s="7"/>
    </row>
  </sheetData>
  <mergeCells count="4">
    <mergeCell ref="A3:C3"/>
    <mergeCell ref="A4:C4"/>
    <mergeCell ref="A5:C5"/>
    <mergeCell ref="A6:C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H25" sqref="H25"/>
    </sheetView>
  </sheetViews>
  <sheetFormatPr defaultRowHeight="12.75" x14ac:dyDescent="0.2"/>
  <sheetData>
    <row r="1" spans="1:11" ht="15.75" x14ac:dyDescent="0.25">
      <c r="A1" s="13" t="s">
        <v>0</v>
      </c>
      <c r="B1" s="8"/>
      <c r="C1" s="8"/>
      <c r="D1" s="8"/>
      <c r="E1" s="4"/>
      <c r="F1" s="4"/>
      <c r="G1" s="4"/>
      <c r="H1" s="4"/>
      <c r="I1" s="4"/>
      <c r="J1" s="4"/>
      <c r="K1" s="7"/>
    </row>
    <row r="2" spans="1:11" ht="15.75" x14ac:dyDescent="0.25">
      <c r="A2" s="4"/>
      <c r="B2" s="3"/>
      <c r="C2" s="3"/>
      <c r="D2" s="3"/>
      <c r="E2" s="3"/>
      <c r="F2" s="3"/>
      <c r="G2" s="3"/>
      <c r="H2" s="3"/>
      <c r="I2" s="3"/>
      <c r="J2" s="3"/>
      <c r="K2" s="3"/>
    </row>
    <row r="3" spans="1:11" x14ac:dyDescent="0.2">
      <c r="A3" s="44"/>
      <c r="B3" s="44"/>
      <c r="C3" s="44"/>
      <c r="D3" s="9" t="s">
        <v>7</v>
      </c>
      <c r="E3" s="10" t="s">
        <v>8</v>
      </c>
      <c r="F3" s="10" t="s">
        <v>9</v>
      </c>
      <c r="G3" s="10" t="s">
        <v>10</v>
      </c>
      <c r="H3" s="10" t="s">
        <v>11</v>
      </c>
      <c r="I3" s="11" t="s">
        <v>12</v>
      </c>
      <c r="J3" s="6"/>
      <c r="K3" s="6"/>
    </row>
    <row r="4" spans="1:11" x14ac:dyDescent="0.2">
      <c r="A4" s="45" t="s">
        <v>23</v>
      </c>
      <c r="B4" s="45"/>
      <c r="C4" s="45"/>
      <c r="D4" s="42">
        <v>0</v>
      </c>
      <c r="E4" s="42">
        <v>14</v>
      </c>
      <c r="F4" s="42">
        <v>31.5</v>
      </c>
      <c r="G4" s="42">
        <v>6</v>
      </c>
      <c r="H4" s="42">
        <v>10</v>
      </c>
      <c r="I4" s="12">
        <f>SUM(D4:H4)</f>
        <v>61.5</v>
      </c>
      <c r="J4" s="7"/>
      <c r="K4" s="7"/>
    </row>
    <row r="5" spans="1:11" x14ac:dyDescent="0.2">
      <c r="A5" s="45" t="s">
        <v>24</v>
      </c>
      <c r="B5" s="45"/>
      <c r="C5" s="45"/>
      <c r="D5" s="42">
        <v>0</v>
      </c>
      <c r="E5" s="42">
        <v>24.5</v>
      </c>
      <c r="F5" s="42">
        <v>24.5</v>
      </c>
      <c r="G5" s="42">
        <v>6</v>
      </c>
      <c r="H5" s="42">
        <v>10</v>
      </c>
      <c r="I5" s="12">
        <f>SUM(D5:H5)</f>
        <v>65</v>
      </c>
      <c r="J5" s="7"/>
      <c r="K5" s="7"/>
    </row>
    <row r="6" spans="1:11" x14ac:dyDescent="0.2">
      <c r="A6" s="45" t="s">
        <v>25</v>
      </c>
      <c r="B6" s="45"/>
      <c r="C6" s="45"/>
      <c r="D6" s="42">
        <v>0</v>
      </c>
      <c r="E6" s="42">
        <v>28</v>
      </c>
      <c r="F6" s="42">
        <v>31.5</v>
      </c>
      <c r="G6" s="42">
        <v>6</v>
      </c>
      <c r="H6" s="42">
        <v>10</v>
      </c>
      <c r="I6" s="12">
        <f>SUM(D6:H6)</f>
        <v>75.5</v>
      </c>
      <c r="J6" s="7"/>
      <c r="K6" s="7"/>
    </row>
    <row r="7" spans="1:11" x14ac:dyDescent="0.2">
      <c r="A7" s="7"/>
      <c r="B7" s="7"/>
      <c r="C7" s="7"/>
      <c r="D7" s="7"/>
      <c r="E7" s="7"/>
      <c r="F7" s="7"/>
      <c r="G7" s="7"/>
      <c r="H7" s="7"/>
      <c r="I7" s="7"/>
      <c r="J7" s="7"/>
      <c r="K7" s="7"/>
    </row>
    <row r="8" spans="1:11" x14ac:dyDescent="0.2">
      <c r="A8" s="7"/>
      <c r="B8" s="7"/>
      <c r="C8" s="7"/>
      <c r="D8" s="7"/>
      <c r="E8" s="7"/>
      <c r="F8" s="7"/>
      <c r="G8" s="7"/>
      <c r="H8" s="7"/>
      <c r="I8" s="7"/>
      <c r="J8" s="7"/>
      <c r="K8" s="7"/>
    </row>
    <row r="9" spans="1:11" x14ac:dyDescent="0.2">
      <c r="A9" s="7"/>
      <c r="B9" s="7"/>
      <c r="C9" s="7"/>
      <c r="D9" s="7"/>
      <c r="E9" s="7"/>
      <c r="F9" s="7"/>
      <c r="G9" s="7"/>
      <c r="H9" s="7"/>
      <c r="I9" s="7"/>
      <c r="J9" s="7"/>
      <c r="K9" s="7"/>
    </row>
    <row r="10" spans="1:11" x14ac:dyDescent="0.2">
      <c r="A10" s="7"/>
      <c r="B10" s="7"/>
      <c r="C10" s="7"/>
      <c r="D10" s="7"/>
      <c r="E10" s="7"/>
      <c r="F10" s="7"/>
      <c r="G10" s="7"/>
      <c r="H10" s="7"/>
      <c r="I10" s="7"/>
      <c r="J10" s="7"/>
      <c r="K10" s="7"/>
    </row>
    <row r="11" spans="1:11" x14ac:dyDescent="0.2">
      <c r="A11" s="7"/>
      <c r="B11" s="7"/>
      <c r="C11" s="7"/>
      <c r="D11" s="7"/>
      <c r="E11" s="7"/>
      <c r="F11" s="7"/>
      <c r="G11" s="7"/>
      <c r="H11" s="7"/>
      <c r="I11" s="7"/>
      <c r="J11" s="7"/>
    </row>
    <row r="12" spans="1:11" x14ac:dyDescent="0.2">
      <c r="A12" s="7"/>
      <c r="B12" s="7"/>
      <c r="C12" s="7"/>
      <c r="D12" s="7"/>
      <c r="E12" s="7"/>
      <c r="F12" s="7"/>
      <c r="G12" s="7"/>
      <c r="H12" s="7"/>
      <c r="I12" s="7"/>
      <c r="J12" s="7"/>
    </row>
    <row r="13" spans="1:11" x14ac:dyDescent="0.2">
      <c r="A13" s="7"/>
      <c r="B13" s="7"/>
      <c r="C13" s="7"/>
      <c r="D13" s="7"/>
      <c r="E13" s="7"/>
      <c r="F13" s="7"/>
      <c r="G13" s="7"/>
      <c r="H13" s="7"/>
      <c r="I13" s="7"/>
      <c r="J13" s="7"/>
    </row>
  </sheetData>
  <mergeCells count="4">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2"/>
  <sheetViews>
    <sheetView workbookViewId="0">
      <selection activeCell="J45" sqref="J44:J45"/>
    </sheetView>
  </sheetViews>
  <sheetFormatPr defaultRowHeight="12.75" x14ac:dyDescent="0.2"/>
  <sheetData>
    <row r="1" spans="1:11" ht="15.75" x14ac:dyDescent="0.25">
      <c r="A1" s="13" t="s">
        <v>0</v>
      </c>
      <c r="B1" s="8"/>
      <c r="C1" s="8"/>
      <c r="D1" s="8"/>
      <c r="E1" s="4"/>
      <c r="F1" s="4"/>
      <c r="G1" s="4"/>
      <c r="H1" s="4"/>
      <c r="I1" s="4"/>
      <c r="J1" s="4"/>
      <c r="K1" s="7"/>
    </row>
    <row r="2" spans="1:11" ht="15.75" x14ac:dyDescent="0.25">
      <c r="A2" s="4"/>
      <c r="B2" s="3"/>
      <c r="C2" s="3"/>
      <c r="D2" s="3"/>
      <c r="E2" s="3"/>
      <c r="F2" s="3"/>
      <c r="G2" s="3"/>
      <c r="H2" s="3"/>
      <c r="I2" s="3"/>
      <c r="J2" s="3"/>
      <c r="K2" s="3"/>
    </row>
    <row r="3" spans="1:11" x14ac:dyDescent="0.2">
      <c r="A3" s="44"/>
      <c r="B3" s="44"/>
      <c r="C3" s="44"/>
      <c r="D3" s="9" t="s">
        <v>7</v>
      </c>
      <c r="E3" s="10" t="s">
        <v>8</v>
      </c>
      <c r="F3" s="10" t="s">
        <v>9</v>
      </c>
      <c r="G3" s="10" t="s">
        <v>10</v>
      </c>
      <c r="H3" s="10" t="s">
        <v>11</v>
      </c>
      <c r="I3" s="11" t="s">
        <v>12</v>
      </c>
      <c r="J3" s="6"/>
      <c r="K3" s="6"/>
    </row>
    <row r="4" spans="1:11" x14ac:dyDescent="0.2">
      <c r="A4" s="45" t="s">
        <v>23</v>
      </c>
      <c r="B4" s="45"/>
      <c r="C4" s="45"/>
      <c r="D4" s="43">
        <v>4.8</v>
      </c>
      <c r="E4" s="43">
        <v>23.8</v>
      </c>
      <c r="F4" s="43">
        <v>28</v>
      </c>
      <c r="G4" s="43">
        <v>6</v>
      </c>
      <c r="H4" s="43">
        <v>8</v>
      </c>
      <c r="I4" s="12">
        <f>SUM(E4:H4)</f>
        <v>65.8</v>
      </c>
      <c r="J4" s="7"/>
      <c r="K4" s="7"/>
    </row>
    <row r="5" spans="1:11" x14ac:dyDescent="0.2">
      <c r="A5" s="45" t="s">
        <v>24</v>
      </c>
      <c r="B5" s="45"/>
      <c r="C5" s="45"/>
      <c r="D5" s="43">
        <v>8</v>
      </c>
      <c r="E5" s="43">
        <v>24.5</v>
      </c>
      <c r="F5" s="43">
        <v>28</v>
      </c>
      <c r="G5" s="43">
        <v>6</v>
      </c>
      <c r="H5" s="43">
        <v>8</v>
      </c>
      <c r="I5" s="12">
        <f t="shared" ref="I5:I6" si="0">SUM(E5:H5)</f>
        <v>66.5</v>
      </c>
      <c r="J5" s="7"/>
      <c r="K5" s="7"/>
    </row>
    <row r="6" spans="1:11" x14ac:dyDescent="0.2">
      <c r="A6" s="45" t="s">
        <v>25</v>
      </c>
      <c r="B6" s="45"/>
      <c r="C6" s="45"/>
      <c r="D6" s="43">
        <v>8</v>
      </c>
      <c r="E6" s="43">
        <v>24.5</v>
      </c>
      <c r="F6" s="43">
        <v>28</v>
      </c>
      <c r="G6" s="43">
        <v>6</v>
      </c>
      <c r="H6" s="43">
        <v>8</v>
      </c>
      <c r="I6" s="12">
        <f t="shared" si="0"/>
        <v>66.5</v>
      </c>
      <c r="J6" s="7"/>
      <c r="K6" s="7"/>
    </row>
    <row r="7" spans="1:11" x14ac:dyDescent="0.2">
      <c r="A7" s="7"/>
      <c r="B7" s="7"/>
      <c r="C7" s="7"/>
      <c r="D7" s="7"/>
      <c r="E7" s="7"/>
      <c r="F7" s="7"/>
      <c r="G7" s="7"/>
      <c r="H7" s="7"/>
      <c r="I7" s="7"/>
      <c r="J7" s="7"/>
      <c r="K7" s="7"/>
    </row>
    <row r="8" spans="1:11" x14ac:dyDescent="0.2">
      <c r="A8" s="7"/>
      <c r="B8" s="7"/>
      <c r="C8" s="7"/>
      <c r="D8" s="7"/>
      <c r="E8" s="7"/>
      <c r="F8" s="7"/>
      <c r="G8" s="7"/>
      <c r="H8" s="7"/>
      <c r="I8" s="7"/>
      <c r="J8" s="7"/>
      <c r="K8" s="7"/>
    </row>
    <row r="9" spans="1:11" x14ac:dyDescent="0.2">
      <c r="A9" s="7"/>
      <c r="B9" s="7"/>
      <c r="C9" s="7"/>
      <c r="D9" s="7"/>
      <c r="E9" s="7"/>
      <c r="F9" s="7"/>
      <c r="G9" s="7"/>
      <c r="H9" s="7"/>
      <c r="I9" s="7"/>
      <c r="J9" s="7"/>
      <c r="K9" s="7"/>
    </row>
    <row r="10" spans="1:11" x14ac:dyDescent="0.2">
      <c r="A10" s="7"/>
      <c r="B10" s="7"/>
      <c r="C10" s="7"/>
      <c r="D10" s="7"/>
      <c r="E10" s="7"/>
      <c r="F10" s="7"/>
      <c r="G10" s="7"/>
      <c r="H10" s="7"/>
      <c r="I10" s="7"/>
      <c r="J10" s="7"/>
      <c r="K10" s="7"/>
    </row>
    <row r="11" spans="1:11" x14ac:dyDescent="0.2">
      <c r="A11" s="7"/>
      <c r="B11" s="7"/>
      <c r="C11" s="7"/>
      <c r="D11" s="7"/>
      <c r="E11" s="7"/>
      <c r="F11" s="7"/>
      <c r="G11" s="7"/>
      <c r="H11" s="7"/>
      <c r="I11" s="7"/>
      <c r="J11" s="7"/>
    </row>
    <row r="12" spans="1:11" x14ac:dyDescent="0.2">
      <c r="A12" s="7"/>
      <c r="B12" s="7"/>
      <c r="C12" s="7"/>
      <c r="D12" s="7"/>
      <c r="E12" s="7"/>
      <c r="F12" s="7"/>
      <c r="G12" s="7"/>
      <c r="H12" s="7"/>
      <c r="I12" s="7"/>
      <c r="J12" s="7"/>
    </row>
  </sheetData>
  <mergeCells count="4">
    <mergeCell ref="A3:C3"/>
    <mergeCell ref="A4:C4"/>
    <mergeCell ref="A5:C5"/>
    <mergeCell ref="A6:C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tabSelected="1" workbookViewId="0">
      <selection activeCell="M20" sqref="M20"/>
    </sheetView>
  </sheetViews>
  <sheetFormatPr defaultRowHeight="15" x14ac:dyDescent="0.2"/>
  <cols>
    <col min="1" max="1" width="33" style="17" customWidth="1"/>
    <col min="2" max="7" width="7.7109375" style="17" customWidth="1"/>
    <col min="8" max="9" width="7.5703125" style="17" customWidth="1"/>
    <col min="10" max="12" width="7.7109375" style="17" customWidth="1"/>
    <col min="13" max="16384" width="9.140625" style="17"/>
  </cols>
  <sheetData>
    <row r="1" spans="1:15" ht="15.75" x14ac:dyDescent="0.25">
      <c r="A1" s="14" t="s">
        <v>13</v>
      </c>
      <c r="B1" s="15"/>
      <c r="C1" s="14"/>
      <c r="D1" s="14"/>
      <c r="E1" s="14"/>
      <c r="F1" s="14"/>
      <c r="G1" s="14"/>
      <c r="H1" s="14"/>
      <c r="I1" s="16"/>
      <c r="J1" s="16"/>
    </row>
    <row r="2" spans="1:15" ht="6" customHeight="1" x14ac:dyDescent="0.25">
      <c r="A2" s="14"/>
      <c r="B2" s="15"/>
      <c r="C2" s="14"/>
      <c r="D2" s="14"/>
      <c r="E2" s="14"/>
      <c r="F2" s="14"/>
      <c r="G2" s="14"/>
      <c r="H2" s="14"/>
      <c r="I2" s="16"/>
      <c r="J2" s="16"/>
    </row>
    <row r="3" spans="1:15" ht="15.75" x14ac:dyDescent="0.25">
      <c r="A3" s="48" t="s">
        <v>26</v>
      </c>
      <c r="B3" s="48"/>
      <c r="C3" s="48"/>
      <c r="D3" s="48"/>
      <c r="E3" s="48"/>
      <c r="F3" s="48"/>
      <c r="G3" s="48"/>
      <c r="H3" s="48"/>
      <c r="I3" s="16"/>
      <c r="J3" s="16"/>
    </row>
    <row r="4" spans="1:15" x14ac:dyDescent="0.2">
      <c r="A4" s="15"/>
      <c r="B4" s="15"/>
      <c r="C4" s="15"/>
      <c r="D4" s="15"/>
      <c r="E4" s="15"/>
      <c r="F4" s="15"/>
      <c r="G4" s="18"/>
      <c r="H4" s="18"/>
      <c r="I4" s="19"/>
      <c r="J4" s="19"/>
    </row>
    <row r="5" spans="1:15" ht="15.75" x14ac:dyDescent="0.25">
      <c r="G5" s="46" t="s">
        <v>19</v>
      </c>
      <c r="H5" s="46"/>
      <c r="I5" s="20"/>
      <c r="J5" s="21"/>
      <c r="K5" s="47" t="s">
        <v>20</v>
      </c>
      <c r="L5" s="47"/>
      <c r="M5" s="21"/>
      <c r="N5" s="46" t="s">
        <v>21</v>
      </c>
      <c r="O5" s="46"/>
    </row>
    <row r="6" spans="1:15" s="25" customFormat="1" ht="135" customHeight="1" x14ac:dyDescent="0.2">
      <c r="A6" s="22"/>
      <c r="B6" s="23" t="s">
        <v>2</v>
      </c>
      <c r="C6" s="23" t="s">
        <v>3</v>
      </c>
      <c r="D6" s="23" t="s">
        <v>4</v>
      </c>
      <c r="E6" s="23" t="s">
        <v>5</v>
      </c>
      <c r="F6" s="24" t="s">
        <v>6</v>
      </c>
      <c r="G6" s="23" t="s">
        <v>14</v>
      </c>
      <c r="H6" s="36" t="s">
        <v>15</v>
      </c>
      <c r="J6" s="24" t="str">
        <f>F6</f>
        <v>Evaluator 5</v>
      </c>
      <c r="K6" s="23" t="s">
        <v>17</v>
      </c>
      <c r="L6" s="36" t="s">
        <v>16</v>
      </c>
      <c r="N6" s="23" t="s">
        <v>1</v>
      </c>
      <c r="O6" s="36" t="s">
        <v>18</v>
      </c>
    </row>
    <row r="7" spans="1:15" ht="16.5" customHeight="1" x14ac:dyDescent="0.2">
      <c r="A7" s="33" t="str">
        <f>'Evaluator 5'!A4:D4</f>
        <v>Bright Star Productions</v>
      </c>
      <c r="B7" s="26">
        <f>'Evaluator 1'!I4</f>
        <v>64.3</v>
      </c>
      <c r="C7" s="26">
        <f>'Evaluator 2'!I4</f>
        <v>56</v>
      </c>
      <c r="D7" s="26">
        <f>'Evaluator 3'!I4</f>
        <v>22</v>
      </c>
      <c r="E7" s="26">
        <f>'Evaluator 4'!I4</f>
        <v>61.5</v>
      </c>
      <c r="F7" s="27">
        <f>'Evaluator 5'!I4</f>
        <v>65.8</v>
      </c>
      <c r="G7" s="26">
        <f>AVERAGE(B7:F7)</f>
        <v>53.92</v>
      </c>
      <c r="H7" s="37">
        <f>RANK(G7,$G$7:$G$9,0)</f>
        <v>3</v>
      </c>
      <c r="J7" s="29">
        <f>'Evaluator 5'!D4</f>
        <v>4.8</v>
      </c>
      <c r="K7" s="26">
        <f>AVERAGE(J7)</f>
        <v>4.8</v>
      </c>
      <c r="L7" s="37">
        <f>RANK(K7,$K$7:$K$9,0)</f>
        <v>3</v>
      </c>
      <c r="N7" s="30">
        <f>G7+K7</f>
        <v>58.72</v>
      </c>
      <c r="O7" s="37">
        <f>RANK(N7,$N$7:$N$9,0)</f>
        <v>3</v>
      </c>
    </row>
    <row r="8" spans="1:15" ht="16.5" customHeight="1" x14ac:dyDescent="0.2">
      <c r="A8" s="34" t="str">
        <f>'Evaluator 5'!A5:D5</f>
        <v>Epicenter Productions</v>
      </c>
      <c r="B8" s="26">
        <f>'Evaluator 1'!I5</f>
        <v>65</v>
      </c>
      <c r="C8" s="26">
        <f>'Evaluator 2'!I5</f>
        <v>74</v>
      </c>
      <c r="D8" s="26">
        <f>'Evaluator 3'!I5</f>
        <v>72</v>
      </c>
      <c r="E8" s="26">
        <f>'Evaluator 4'!I5</f>
        <v>65</v>
      </c>
      <c r="F8" s="27">
        <f>'Evaluator 5'!I5</f>
        <v>66.5</v>
      </c>
      <c r="G8" s="28">
        <f>AVERAGE(B8:F8)</f>
        <v>68.5</v>
      </c>
      <c r="H8" s="38">
        <f>RANK(G8,$G$7:$G$9,0)</f>
        <v>1</v>
      </c>
      <c r="J8" s="31">
        <f>'Evaluator 5'!D5</f>
        <v>8</v>
      </c>
      <c r="K8" s="28">
        <f t="shared" ref="K8:K9" si="0">AVERAGE(J8)</f>
        <v>8</v>
      </c>
      <c r="L8" s="38">
        <f>RANK(K8,$K$7:$K$9,0)</f>
        <v>1</v>
      </c>
      <c r="N8" s="32">
        <f t="shared" ref="N8:N9" si="1">G8+K8</f>
        <v>76.5</v>
      </c>
      <c r="O8" s="38">
        <f>RANK(N8,$N$7:$N$9,0)</f>
        <v>1</v>
      </c>
    </row>
    <row r="9" spans="1:15" ht="16.5" customHeight="1" x14ac:dyDescent="0.2">
      <c r="A9" s="34" t="str">
        <f>'Evaluator 5'!A6:D6</f>
        <v>Professional Audio &amp; Video Service Co</v>
      </c>
      <c r="B9" s="26">
        <f>'Evaluator 1'!I6</f>
        <v>76.900000000000006</v>
      </c>
      <c r="C9" s="26">
        <f>'Evaluator 2'!I6</f>
        <v>74</v>
      </c>
      <c r="D9" s="26">
        <f>'Evaluator 3'!I6</f>
        <v>38</v>
      </c>
      <c r="E9" s="26">
        <f>'Evaluator 4'!I6</f>
        <v>75.5</v>
      </c>
      <c r="F9" s="27">
        <f>'Evaluator 5'!I6</f>
        <v>66.5</v>
      </c>
      <c r="G9" s="28">
        <f>AVERAGE(B9:F9)</f>
        <v>66.179999999999993</v>
      </c>
      <c r="H9" s="38">
        <f>RANK(G9,$G$7:$G$9,0)</f>
        <v>2</v>
      </c>
      <c r="J9" s="31">
        <f>'Evaluator 5'!D6</f>
        <v>8</v>
      </c>
      <c r="K9" s="28">
        <f t="shared" si="0"/>
        <v>8</v>
      </c>
      <c r="L9" s="38">
        <f>RANK(K9,$K$7:$K$9,0)</f>
        <v>1</v>
      </c>
      <c r="N9" s="32">
        <f t="shared" si="1"/>
        <v>74.179999999999993</v>
      </c>
      <c r="O9" s="38">
        <f>RANK(N9,$N$7:$N$9,0)</f>
        <v>2</v>
      </c>
    </row>
    <row r="28" spans="1:1" x14ac:dyDescent="0.2">
      <c r="A28" s="35" t="s">
        <v>22</v>
      </c>
    </row>
    <row r="29" spans="1:1" x14ac:dyDescent="0.2">
      <c r="A29" s="35"/>
    </row>
  </sheetData>
  <mergeCells count="4">
    <mergeCell ref="N5:O5"/>
    <mergeCell ref="G5:H5"/>
    <mergeCell ref="K5:L5"/>
    <mergeCell ref="A3:H3"/>
  </mergeCells>
  <conditionalFormatting sqref="O7:O9">
    <cfRule type="cellIs" dxfId="0" priority="1" operator="equal">
      <formula>1</formula>
    </cfRule>
  </conditionalFormatting>
  <pageMargins left="0.24" right="0.3" top="1" bottom="1" header="0.5" footer="0.5"/>
  <pageSetup scale="95"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Criteria</vt:lpstr>
      <vt:lpstr>Evaluator 1</vt:lpstr>
      <vt:lpstr>Evaluator 2</vt:lpstr>
      <vt:lpstr>Evaluator 3</vt:lpstr>
      <vt:lpstr>Evaluator 4</vt:lpstr>
      <vt:lpstr>Evaluator 5</vt:lpstr>
      <vt:lpstr>Summary</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2013-06-21T21:40:12Z</cp:lastPrinted>
  <dcterms:created xsi:type="dcterms:W3CDTF">2013-06-21T21:38:22Z</dcterms:created>
  <dcterms:modified xsi:type="dcterms:W3CDTF">2019-08-22T15:25:30Z</dcterms:modified>
</cp:coreProperties>
</file>