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122 Cable Television Services - SELENE CISNEROS\Evaluations\"/>
    </mc:Choice>
  </mc:AlternateContent>
  <xr:revisionPtr revIDLastSave="0" documentId="13_ncr:1_{42476F0A-0E96-4D32-8356-92EF708A2F9F}" xr6:coauthVersionLast="47" xr6:coauthVersionMax="47" xr10:uidLastSave="{00000000-0000-0000-0000-000000000000}"/>
  <bookViews>
    <workbookView xWindow="-120" yWindow="-120" windowWidth="25440" windowHeight="15390" tabRatio="811" activeTab="5" xr2:uid="{00000000-000D-0000-FFFF-FFFF00000000}"/>
  </bookViews>
  <sheets>
    <sheet name="Evaluator 1" sheetId="2" r:id="rId1"/>
    <sheet name="Evaluator 2" sheetId="3" r:id="rId2"/>
    <sheet name="Evaluator 3" sheetId="5" r:id="rId3"/>
    <sheet name="Evaluator 4" sheetId="9" r:id="rId4"/>
    <sheet name="Evaluator 5" sheetId="11" r:id="rId5"/>
    <sheet name="Evaluation Matrix" sheetId="12" r:id="rId6"/>
    <sheet name="Summary" sheetId="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7" i="1" l="1"/>
  <c r="I4" i="11"/>
  <c r="F7" i="1" s="1"/>
  <c r="J7" i="1"/>
  <c r="K7" i="1" s="1"/>
  <c r="J6" i="1"/>
  <c r="E7" i="1"/>
  <c r="D7" i="1"/>
  <c r="C7" i="1"/>
  <c r="A7" i="1"/>
  <c r="I4" i="9"/>
  <c r="I4" i="5"/>
  <c r="I4" i="3"/>
  <c r="I4" i="2"/>
  <c r="L7" i="1" l="1"/>
  <c r="B7" i="1"/>
  <c r="G7" i="1" l="1"/>
  <c r="O7" i="1" l="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800EA92-8880-4B91-AF3A-AF116532BB57}">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<sst xmlns="http://schemas.openxmlformats.org/spreadsheetml/2006/main" count="82" uniqueCount="44">
  <si>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</si>
  <si>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</si>
  <si>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</si>
  <si>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</si>
  <si>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</si>
  <si>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</si>
  <si>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</si>
  <si>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</si>
  <si>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</si>
  <si>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</si>
  <si>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</si>
  <si>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</si>
  <si>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</si>
  <si>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</si>
  <si>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</si>
  <si>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</si>
  <si>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</si>
  <si>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</si>
  <si>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</si>
  <si>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</si>
  <si>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</si>
  <si>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</si>
  <si>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</si>
  <si>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World Cinema</t>
  </si>
  <si>
    <t>RFP730-22122 Cable Television Services</t>
  </si>
  <si>
    <t xml:space="preserve">University of Houston Evaluation Matrix </t>
  </si>
  <si>
    <t>Name</t>
  </si>
  <si>
    <t>Evaluation Due Date</t>
  </si>
  <si>
    <t>Wednesday, July 6th, 2022</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</si>
  <si>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</si>
  <si>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</si>
  <si>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</si>
  <si>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</si>
  <si>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</si>
  <si>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</si>
  <si>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</si>
  <si>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The long-term cost to UHS of acquiring vendors goods or services **ONLY STEVE CUNNINGHAM WILL EVALUATE COST**</t>
  </si>
  <si>
    <t>Reputation of the vendor and of the vendor’s goods or services</t>
  </si>
  <si>
    <t>Extent to which the goods meets UHS’ needs</t>
  </si>
  <si>
    <t>The vendor’s past performance with UHS</t>
  </si>
  <si>
    <t>Quality of the vendor’s goods or services</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</si>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</sst>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u/>
      <sz val="10"/>
      <color theme="10"/>
      <name val="Arial"/>
    </font>
    <font>
      <b/>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2" fillId="0" borderId="0" applyNumberFormat="0" applyFill="0" applyBorder="0" applyAlignment="0" applyProtection="0"/>
  </cellStyleXfs>
  <cellXfs count="82">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13" fillId="0" borderId="0" xfId="0" applyFont="1"/>
    <xf numFmtId="0" fontId="0" fillId="0" borderId="0" xfId="0"/>
    <xf numFmtId="0" fontId="11" fillId="0" borderId="0" xfId="0" applyFont="1" applyBorder="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Fill="1" applyBorder="1" applyAlignment="1">
      <alignment horizontal="right"/>
    </xf>
    <xf numFmtId="0" fontId="36" fillId="0" borderId="0" xfId="0" applyFont="1" applyFill="1" applyBorder="1"/>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1" fillId="25" borderId="0" xfId="0" applyFont="1" applyFill="1" applyAlignment="1"/>
    <xf numFmtId="0" fontId="12" fillId="25" borderId="0" xfId="0" applyFont="1" applyFill="1"/>
    <xf numFmtId="0" fontId="38" fillId="25" borderId="0" xfId="0" applyFont="1" applyFill="1" applyBorder="1"/>
    <xf numFmtId="0" fontId="12" fillId="25" borderId="0" xfId="0" applyFont="1" applyFill="1" applyBorder="1"/>
    <xf numFmtId="0" fontId="11" fillId="25" borderId="0" xfId="0" applyFont="1" applyFill="1" applyBorder="1"/>
    <xf numFmtId="0" fontId="11" fillId="25" borderId="0" xfId="0" applyFont="1" applyFill="1"/>
    <xf numFmtId="0" fontId="11" fillId="25" borderId="0" xfId="0" applyFont="1" applyFill="1" applyBorder="1" applyAlignment="1">
      <alignment horizontal="left" vertical="center"/>
    </xf>
    <xf numFmtId="0" fontId="11" fillId="25" borderId="0" xfId="0" applyFont="1" applyFill="1" applyBorder="1" applyAlignment="1">
      <alignment horizontal="right" textRotation="90" wrapText="1"/>
    </xf>
    <xf numFmtId="0" fontId="32" fillId="25" borderId="0" xfId="0" applyFont="1" applyFill="1" applyBorder="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1" xfId="0" applyFont="1" applyFill="1" applyBorder="1" applyAlignment="1">
      <alignment horizontal="left"/>
    </xf>
    <xf numFmtId="0" fontId="39" fillId="25" borderId="0" xfId="0" applyFont="1" applyFill="1"/>
    <xf numFmtId="0" fontId="32" fillId="24" borderId="13" xfId="0" applyFont="1" applyFill="1" applyBorder="1" applyAlignment="1">
      <alignment horizontal="right" textRotation="90"/>
    </xf>
    <xf numFmtId="0" fontId="33" fillId="24" borderId="12" xfId="0" applyFont="1" applyFill="1" applyBorder="1" applyAlignment="1">
      <alignment horizontal="right"/>
    </xf>
    <xf numFmtId="0" fontId="13"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ill="1"/>
    <xf numFmtId="0" fontId="11" fillId="0" borderId="0" xfId="98" applyFont="1" applyAlignment="1">
      <alignment horizontal="left"/>
    </xf>
    <xf numFmtId="0" fontId="12" fillId="25" borderId="0" xfId="98" applyFont="1" applyFill="1"/>
    <xf numFmtId="0" fontId="43" fillId="25" borderId="0" xfId="0" applyFont="1" applyFill="1" applyAlignment="1">
      <alignment horizontal="left"/>
    </xf>
    <xf numFmtId="0" fontId="13" fillId="26" borderId="0" xfId="0" applyFont="1" applyFill="1" applyAlignment="1">
      <alignment horizontal="center"/>
    </xf>
    <xf numFmtId="164" fontId="41" fillId="0" borderId="0" xfId="0" applyNumberFormat="1" applyFont="1" applyAlignment="1">
      <alignment horizontal="center"/>
    </xf>
    <xf numFmtId="0" fontId="41" fillId="25" borderId="0" xfId="0" applyFont="1" applyFill="1"/>
    <xf numFmtId="0" fontId="44" fillId="25" borderId="0" xfId="102" applyFont="1" applyFill="1" applyAlignment="1">
      <alignment horizontal="left" wrapText="1"/>
    </xf>
    <xf numFmtId="0" fontId="44" fillId="25" borderId="0" xfId="102" applyFont="1" applyFill="1" applyAlignment="1">
      <alignment wrapText="1"/>
    </xf>
    <xf numFmtId="0" fontId="13" fillId="26" borderId="14" xfId="98" applyFill="1" applyBorder="1" applyAlignment="1">
      <alignment horizontal="center" wrapText="1"/>
    </xf>
    <xf numFmtId="0" fontId="45" fillId="25" borderId="0" xfId="98" applyFont="1" applyFill="1" applyAlignment="1">
      <alignment horizontal="left" wrapText="1"/>
    </xf>
    <xf numFmtId="0" fontId="42" fillId="25" borderId="0" xfId="102" applyFill="1"/>
    <xf numFmtId="0" fontId="13" fillId="25" borderId="0" xfId="98" applyFill="1" applyAlignment="1">
      <alignment horizontal="center"/>
    </xf>
    <xf numFmtId="0" fontId="40" fillId="27" borderId="15" xfId="98" applyFont="1" applyFill="1" applyBorder="1" applyAlignment="1">
      <alignment horizontal="left"/>
    </xf>
    <xf numFmtId="0" fontId="40" fillId="27" borderId="16" xfId="98" applyFont="1" applyFill="1" applyBorder="1" applyAlignment="1">
      <alignment horizontal="left"/>
    </xf>
    <xf numFmtId="0" fontId="40" fillId="27" borderId="17" xfId="98" applyFont="1" applyFill="1" applyBorder="1" applyAlignment="1">
      <alignment horizontal="left"/>
    </xf>
    <xf numFmtId="0" fontId="46" fillId="25" borderId="15" xfId="98" applyFont="1" applyFill="1" applyBorder="1" applyAlignment="1">
      <alignment horizontal="left" vertical="top" wrapText="1"/>
    </xf>
    <xf numFmtId="0" fontId="39" fillId="25" borderId="16" xfId="98" applyFont="1" applyFill="1" applyBorder="1" applyAlignment="1">
      <alignment horizontal="left" vertical="top" wrapText="1"/>
    </xf>
    <xf numFmtId="0" fontId="39" fillId="25" borderId="17" xfId="98" applyFont="1" applyFill="1" applyBorder="1" applyAlignment="1">
      <alignment horizontal="left" vertical="top" wrapText="1"/>
    </xf>
    <xf numFmtId="0" fontId="39" fillId="25" borderId="15" xfId="98" applyFont="1" applyFill="1" applyBorder="1" applyAlignment="1">
      <alignment horizontal="left" vertical="top" wrapText="1"/>
    </xf>
    <xf numFmtId="0" fontId="47" fillId="25" borderId="0" xfId="98" applyFont="1" applyFill="1" applyAlignment="1">
      <alignment wrapText="1"/>
    </xf>
    <xf numFmtId="0" fontId="47" fillId="24" borderId="18" xfId="98" applyFont="1" applyFill="1" applyBorder="1" applyAlignment="1">
      <alignment horizontal="center" wrapText="1"/>
    </xf>
    <xf numFmtId="0" fontId="47" fillId="24" borderId="19" xfId="98" applyFont="1" applyFill="1" applyBorder="1" applyAlignment="1">
      <alignment horizontal="center" wrapText="1"/>
    </xf>
    <xf numFmtId="0" fontId="47" fillId="24" borderId="20" xfId="98" applyFont="1" applyFill="1" applyBorder="1" applyAlignment="1">
      <alignment horizontal="center" wrapText="1"/>
    </xf>
    <xf numFmtId="0" fontId="47" fillId="25" borderId="0" xfId="98" applyFont="1" applyFill="1" applyAlignment="1">
      <alignment horizontal="center" wrapText="1"/>
    </xf>
    <xf numFmtId="0" fontId="45" fillId="25" borderId="11" xfId="98" applyFont="1" applyFill="1" applyBorder="1" applyAlignment="1">
      <alignment wrapText="1"/>
    </xf>
    <xf numFmtId="0" fontId="13" fillId="26" borderId="12" xfId="98" applyFill="1" applyBorder="1" applyAlignment="1">
      <alignment horizontal="center"/>
    </xf>
    <xf numFmtId="0" fontId="13" fillId="26" borderId="11" xfId="98" applyFill="1" applyBorder="1" applyAlignment="1">
      <alignment horizontal="center"/>
    </xf>
    <xf numFmtId="0" fontId="13" fillId="26" borderId="21" xfId="98" applyFill="1" applyBorder="1" applyAlignment="1">
      <alignment horizontal="center"/>
    </xf>
    <xf numFmtId="0" fontId="13" fillId="28" borderId="0" xfId="98" applyFill="1"/>
    <xf numFmtId="0" fontId="13" fillId="28" borderId="22" xfId="98" applyFill="1" applyBorder="1"/>
    <xf numFmtId="0" fontId="13" fillId="25" borderId="10" xfId="98" applyFill="1" applyBorder="1"/>
    <xf numFmtId="0" fontId="48" fillId="25" borderId="0" xfId="98" applyFont="1" applyFill="1"/>
    <xf numFmtId="0" fontId="13" fillId="25" borderId="0" xfId="98" applyFill="1" applyAlignment="1">
      <alignment wrapText="1"/>
    </xf>
    <xf numFmtId="0" fontId="49" fillId="25" borderId="0" xfId="0" applyFont="1" applyFill="1" applyAlignment="1">
      <alignment horizontal="left"/>
    </xf>
    <xf numFmtId="0" fontId="45" fillId="25" borderId="0" xfId="98" applyFont="1" applyFill="1"/>
    <xf numFmtId="0" fontId="42" fillId="0" borderId="0" xfId="102"/>
    <xf numFmtId="0" fontId="39"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CD4EA0A6-2A64-46AB-BCF0-240D493BFF83}"/>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69CC749F-3F77-44B4-9116-D779BB64C612}"/>
    <cellStyle name="Normal 6" xfId="97" xr:uid="{A63EB75A-F180-46A7-9FFF-6E7FEC28D2C8}"/>
    <cellStyle name="Note 2" xfId="5" xr:uid="{00000000-0005-0000-0000-000056000000}"/>
    <cellStyle name="Note 3" xfId="89" xr:uid="{00000000-0005-0000-0000-000057000000}"/>
    <cellStyle name="Note 4" xfId="42" xr:uid="{00000000-0005-0000-0000-000058000000}"/>
    <cellStyle name="Note 4 2" xfId="99" xr:uid="{81DF833E-21F1-4C12-A01A-65A373D4BDAD}"/>
    <cellStyle name="Output 2" xfId="84" xr:uid="{00000000-0005-0000-0000-000059000000}"/>
    <cellStyle name="Output 3" xfId="43" xr:uid="{00000000-0005-0000-0000-00005A000000}"/>
    <cellStyle name="Percent 2" xfId="101" xr:uid="{20A888DA-656F-4A2B-A977-381D9EC540DE}"/>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23C4EAC9-CA89-491B-AAA2-197E002AAC67}"/>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
  <sheetViews>
    <sheetView workbookViewId="0">
      <selection sqref="A1:XFD1048576"/>
    </sheetView>
  </sheetViews>
  <sheetFormatPr defaultRowHeight="12.75" x14ac:dyDescent="0.2"/>
  <cols>
    <col min="1" max="3" width="9.42578125" customWidth="1"/>
    <col min="4" max="7" width="8.85546875" customWidth="1"/>
    <col min="8" max="8" width="8.85546875" style="6" customWidth="1"/>
    <col min="9" max="9" width="9.42578125" customWidth="1"/>
  </cols>
  <sheetData>
    <row r="1" spans="1:11" ht="15.75" x14ac:dyDescent="0.25">
      <c r="A1" s="12" t="s">
        <v>0</v>
      </c>
      <c r="B1" s="7"/>
      <c r="C1" s="7"/>
      <c r="D1" s="7"/>
      <c r="E1" s="4"/>
      <c r="F1" s="4"/>
      <c r="G1" s="4"/>
      <c r="H1" s="4"/>
      <c r="I1" s="4"/>
    </row>
    <row r="2" spans="1:11" ht="15.75" x14ac:dyDescent="0.25">
      <c r="A2" s="2"/>
      <c r="B2" s="1"/>
      <c r="C2" s="3"/>
      <c r="D2" s="3"/>
      <c r="E2" s="3"/>
      <c r="F2" s="3"/>
      <c r="G2" s="3"/>
      <c r="H2" s="3"/>
      <c r="I2" s="3"/>
      <c r="J2" s="3"/>
      <c r="K2" s="3"/>
    </row>
    <row r="3" spans="1:11" s="5" customFormat="1" x14ac:dyDescent="0.2">
      <c r="A3" s="37"/>
      <c r="B3" s="37"/>
      <c r="C3" s="37"/>
      <c r="D3" s="8" t="s">
        <v>7</v>
      </c>
      <c r="E3" s="9" t="s">
        <v>8</v>
      </c>
      <c r="F3" s="9" t="s">
        <v>9</v>
      </c>
      <c r="G3" s="9" t="s">
        <v>10</v>
      </c>
      <c r="H3" s="9" t="s">
        <v>11</v>
      </c>
      <c r="I3" s="10" t="s">
        <v>12</v>
      </c>
    </row>
    <row r="4" spans="1:11" x14ac:dyDescent="0.2">
      <c r="A4" s="38" t="s">
        <v>23</v>
      </c>
      <c r="B4" s="38"/>
      <c r="C4" s="38"/>
      <c r="D4" s="32">
        <v>0</v>
      </c>
      <c r="E4" s="32">
        <v>16</v>
      </c>
      <c r="F4" s="32">
        <v>12</v>
      </c>
      <c r="G4" s="32">
        <v>12</v>
      </c>
      <c r="H4" s="32">
        <v>16</v>
      </c>
      <c r="I4" s="11">
        <f>SUM(D4:H4)</f>
        <v>56</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
  <sheetViews>
    <sheetView workbookViewId="0">
      <selection activeCell="H9" sqref="H9"/>
    </sheetView>
  </sheetViews>
  <sheetFormatPr defaultRowHeight="12.75" x14ac:dyDescent="0.2"/>
  <cols>
    <col min="1" max="3" width="9.42578125" style="6" customWidth="1"/>
    <col min="4" max="8" width="8.85546875" style="6" customWidth="1"/>
    <col min="9" max="9" width="9.42578125" style="6" customWidth="1"/>
    <col min="10" max="16384" width="9.140625" style="6"/>
  </cols>
  <sheetData>
    <row r="1" spans="1:11" ht="15.75" x14ac:dyDescent="0.25">
      <c r="A1" s="12" t="s">
        <v>0</v>
      </c>
      <c r="B1" s="7"/>
      <c r="C1" s="7"/>
      <c r="D1" s="7"/>
      <c r="E1" s="4"/>
      <c r="F1" s="4"/>
      <c r="G1" s="4"/>
      <c r="H1" s="4"/>
      <c r="I1" s="4"/>
    </row>
    <row r="2" spans="1:11" ht="15.75" x14ac:dyDescent="0.25">
      <c r="A2" s="4"/>
      <c r="B2" s="3"/>
      <c r="C2" s="3"/>
      <c r="D2" s="3"/>
      <c r="E2" s="3"/>
      <c r="F2" s="3"/>
      <c r="G2" s="3"/>
      <c r="H2" s="3"/>
      <c r="I2" s="3"/>
      <c r="J2" s="3"/>
      <c r="K2" s="3"/>
    </row>
    <row r="3" spans="1:11" s="5" customFormat="1" x14ac:dyDescent="0.2">
      <c r="A3" s="37"/>
      <c r="B3" s="37"/>
      <c r="C3" s="37"/>
      <c r="D3" s="8" t="s">
        <v>7</v>
      </c>
      <c r="E3" s="9" t="s">
        <v>8</v>
      </c>
      <c r="F3" s="9" t="s">
        <v>9</v>
      </c>
      <c r="G3" s="9" t="s">
        <v>10</v>
      </c>
      <c r="H3" s="9" t="s">
        <v>11</v>
      </c>
      <c r="I3" s="10" t="s">
        <v>12</v>
      </c>
    </row>
    <row r="4" spans="1:11" x14ac:dyDescent="0.2">
      <c r="A4" s="38" t="s">
        <v>23</v>
      </c>
      <c r="B4" s="38"/>
      <c r="C4" s="38"/>
      <c r="D4" s="33">
        <v>0</v>
      </c>
      <c r="E4" s="33">
        <v>16</v>
      </c>
      <c r="F4" s="33">
        <v>12</v>
      </c>
      <c r="G4" s="33">
        <v>12</v>
      </c>
      <c r="H4" s="33">
        <v>20</v>
      </c>
      <c r="I4" s="11">
        <f>SUM(D4:H4)</f>
        <v>60</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
  <sheetViews>
    <sheetView workbookViewId="0">
      <selection activeCell="B9" sqref="B9"/>
    </sheetView>
  </sheetViews>
  <sheetFormatPr defaultRowHeight="12.75" x14ac:dyDescent="0.2"/>
  <cols>
    <col min="1" max="3" width="9.42578125" style="6" customWidth="1"/>
    <col min="4" max="8" width="8.85546875" style="6" customWidth="1"/>
    <col min="9" max="9" width="9.42578125" style="6" customWidth="1"/>
    <col min="10" max="16384" width="9.140625" style="6"/>
  </cols>
  <sheetData>
    <row r="1" spans="1:11" ht="15.75" x14ac:dyDescent="0.25">
      <c r="A1" s="12" t="s">
        <v>0</v>
      </c>
      <c r="B1" s="7"/>
      <c r="C1" s="7"/>
      <c r="D1" s="7"/>
      <c r="E1" s="4"/>
      <c r="F1" s="4"/>
      <c r="G1" s="4"/>
      <c r="H1" s="4"/>
      <c r="I1" s="4"/>
    </row>
    <row r="2" spans="1:11" ht="15.75" x14ac:dyDescent="0.25">
      <c r="A2" s="4"/>
      <c r="B2" s="3"/>
      <c r="C2" s="3"/>
      <c r="D2" s="3"/>
      <c r="E2" s="3"/>
      <c r="F2" s="3"/>
      <c r="G2" s="3"/>
      <c r="H2" s="3"/>
      <c r="I2" s="3"/>
      <c r="J2" s="3"/>
      <c r="K2" s="3"/>
    </row>
    <row r="3" spans="1:11" s="5" customFormat="1" x14ac:dyDescent="0.2">
      <c r="A3" s="37"/>
      <c r="B3" s="37"/>
      <c r="C3" s="37"/>
      <c r="D3" s="8" t="s">
        <v>7</v>
      </c>
      <c r="E3" s="9" t="s">
        <v>8</v>
      </c>
      <c r="F3" s="9" t="s">
        <v>9</v>
      </c>
      <c r="G3" s="9" t="s">
        <v>10</v>
      </c>
      <c r="H3" s="9" t="s">
        <v>11</v>
      </c>
      <c r="I3" s="10" t="s">
        <v>12</v>
      </c>
    </row>
    <row r="4" spans="1:11" x14ac:dyDescent="0.2">
      <c r="A4" s="38" t="s">
        <v>23</v>
      </c>
      <c r="B4" s="38"/>
      <c r="C4" s="38"/>
      <c r="D4" s="35">
        <v>0</v>
      </c>
      <c r="E4" s="35">
        <v>12</v>
      </c>
      <c r="F4" s="35">
        <v>9</v>
      </c>
      <c r="G4" s="35">
        <v>9</v>
      </c>
      <c r="H4" s="35">
        <v>12</v>
      </c>
      <c r="I4" s="11">
        <f>SUM(D4:H4)</f>
        <v>42</v>
      </c>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
  <sheetViews>
    <sheetView workbookViewId="0">
      <selection activeCell="M16" sqref="M16"/>
    </sheetView>
  </sheetViews>
  <sheetFormatPr defaultRowHeight="12.75" x14ac:dyDescent="0.2"/>
  <cols>
    <col min="1" max="3" width="9.42578125" style="6" customWidth="1"/>
    <col min="4" max="8" width="8.85546875" style="6" customWidth="1"/>
    <col min="9" max="9" width="9.42578125" style="6" customWidth="1"/>
    <col min="10" max="16384" width="9.140625" style="6"/>
  </cols>
  <sheetData>
    <row r="1" spans="1:11" ht="15.75" x14ac:dyDescent="0.25">
      <c r="A1" s="12" t="s">
        <v>0</v>
      </c>
      <c r="B1" s="7"/>
      <c r="C1" s="7"/>
      <c r="D1" s="7"/>
      <c r="E1" s="4"/>
      <c r="F1" s="4"/>
      <c r="G1" s="4"/>
      <c r="H1" s="4"/>
      <c r="I1" s="4"/>
    </row>
    <row r="2" spans="1:11" ht="15.75" x14ac:dyDescent="0.25">
      <c r="A2" s="4"/>
      <c r="B2" s="3"/>
      <c r="C2" s="3"/>
      <c r="D2" s="3"/>
      <c r="E2" s="3"/>
      <c r="F2" s="3"/>
      <c r="G2" s="3"/>
      <c r="H2" s="3"/>
      <c r="I2" s="3"/>
      <c r="J2" s="3"/>
      <c r="K2" s="3"/>
    </row>
    <row r="3" spans="1:11" s="5" customFormat="1" x14ac:dyDescent="0.2">
      <c r="A3" s="37"/>
      <c r="B3" s="37"/>
      <c r="C3" s="37"/>
      <c r="D3" s="8" t="s">
        <v>7</v>
      </c>
      <c r="E3" s="9" t="s">
        <v>8</v>
      </c>
      <c r="F3" s="9" t="s">
        <v>9</v>
      </c>
      <c r="G3" s="9" t="s">
        <v>10</v>
      </c>
      <c r="H3" s="9" t="s">
        <v>11</v>
      </c>
      <c r="I3" s="10" t="s">
        <v>12</v>
      </c>
    </row>
    <row r="4" spans="1:11" x14ac:dyDescent="0.2">
      <c r="A4" s="38" t="s">
        <v>23</v>
      </c>
      <c r="B4" s="38"/>
      <c r="C4" s="38"/>
      <c r="D4" s="36">
        <v>0</v>
      </c>
      <c r="E4" s="36">
        <v>18</v>
      </c>
      <c r="F4" s="36">
        <v>13.5</v>
      </c>
      <c r="G4" s="36">
        <v>15</v>
      </c>
      <c r="H4" s="36">
        <v>18</v>
      </c>
      <c r="I4" s="11">
        <f>SUM(D4:H4)</f>
        <v>64.5</v>
      </c>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
  <sheetViews>
    <sheetView workbookViewId="0">
      <selection activeCell="K35" sqref="K35"/>
    </sheetView>
  </sheetViews>
  <sheetFormatPr defaultRowHeight="12.75" x14ac:dyDescent="0.2"/>
  <cols>
    <col min="1" max="3" width="9.42578125" style="6" customWidth="1"/>
    <col min="4" max="8" width="8.85546875" style="6" customWidth="1"/>
    <col min="9" max="9" width="9.42578125" style="6" customWidth="1"/>
    <col min="10" max="16384" width="9.140625" style="6"/>
  </cols>
  <sheetData>
    <row r="1" spans="1:11" ht="15.75" x14ac:dyDescent="0.25">
      <c r="A1" s="12" t="s">
        <v>0</v>
      </c>
      <c r="B1" s="7"/>
      <c r="C1" s="7"/>
      <c r="D1" s="7"/>
      <c r="E1" s="4"/>
      <c r="F1" s="4"/>
      <c r="G1" s="4"/>
      <c r="H1" s="4"/>
      <c r="I1" s="4"/>
    </row>
    <row r="2" spans="1:11" ht="15.75" x14ac:dyDescent="0.25">
      <c r="A2" s="4"/>
      <c r="B2" s="3"/>
      <c r="C2" s="3"/>
      <c r="D2" s="3"/>
      <c r="E2" s="3"/>
      <c r="F2" s="3"/>
      <c r="G2" s="3"/>
      <c r="H2" s="3"/>
      <c r="I2" s="3"/>
      <c r="J2" s="3"/>
      <c r="K2" s="3"/>
    </row>
    <row r="3" spans="1:11" s="5" customFormat="1" x14ac:dyDescent="0.2">
      <c r="A3" s="37"/>
      <c r="B3" s="37"/>
      <c r="C3" s="37"/>
      <c r="D3" s="8" t="s">
        <v>7</v>
      </c>
      <c r="E3" s="9" t="s">
        <v>8</v>
      </c>
      <c r="F3" s="9" t="s">
        <v>9</v>
      </c>
      <c r="G3" s="9" t="s">
        <v>10</v>
      </c>
      <c r="H3" s="9" t="s">
        <v>11</v>
      </c>
      <c r="I3" s="10" t="s">
        <v>12</v>
      </c>
    </row>
    <row r="4" spans="1:11" x14ac:dyDescent="0.2">
      <c r="A4" s="38" t="s">
        <v>23</v>
      </c>
      <c r="B4" s="38"/>
      <c r="C4" s="38"/>
      <c r="D4" s="34">
        <v>24</v>
      </c>
      <c r="E4" s="34">
        <v>18</v>
      </c>
      <c r="F4" s="34">
        <v>13.5</v>
      </c>
      <c r="G4" s="34">
        <v>12.600000000000001</v>
      </c>
      <c r="H4" s="34">
        <v>18</v>
      </c>
      <c r="I4" s="11">
        <f>SUM(E4:H4)</f>
        <v>62.1</v>
      </c>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A4A7-75EC-48CB-B18E-75BD0E73CAD7}">
  <dimension ref="A1:P46"/>
  <sheetViews>
    <sheetView tabSelected="1" workbookViewId="0">
      <selection activeCell="D23" sqref="D23"/>
    </sheetView>
  </sheetViews>
  <sheetFormatPr defaultRowHeight="12.75" x14ac:dyDescent="0.2"/>
  <cols>
    <col min="1" max="1" width="20.7109375" style="44" customWidth="1"/>
    <col min="2" max="16" width="9.5703125" style="44" customWidth="1"/>
    <col min="17" max="16384" width="9.140625" style="44"/>
  </cols>
  <sheetData>
    <row r="1" spans="1:16" ht="15.75" x14ac:dyDescent="0.25">
      <c r="A1" s="42" t="s">
        <v>25</v>
      </c>
      <c r="B1" s="42"/>
      <c r="C1" s="42"/>
      <c r="D1" s="42"/>
      <c r="E1" s="42"/>
      <c r="F1" s="42"/>
      <c r="G1" s="42"/>
      <c r="H1" s="42"/>
      <c r="I1" s="42"/>
      <c r="J1" s="43"/>
    </row>
    <row r="2" spans="1:16" ht="15.75" x14ac:dyDescent="0.25">
      <c r="A2" s="45" t="s">
        <v>24</v>
      </c>
      <c r="B2" s="45"/>
      <c r="C2" s="45"/>
      <c r="D2" s="45"/>
      <c r="E2" s="45"/>
      <c r="F2" s="45"/>
      <c r="G2" s="45"/>
      <c r="H2" s="45"/>
      <c r="I2" s="45"/>
      <c r="J2" s="46"/>
    </row>
    <row r="3" spans="1:16" x14ac:dyDescent="0.2">
      <c r="A3" s="47" t="s">
        <v>26</v>
      </c>
      <c r="B3" s="48"/>
      <c r="C3" s="48"/>
      <c r="D3" s="48"/>
    </row>
    <row r="4" spans="1:16" ht="15" customHeight="1" x14ac:dyDescent="0.2">
      <c r="A4" s="47" t="s">
        <v>27</v>
      </c>
      <c r="B4" s="49" t="s">
        <v>28</v>
      </c>
      <c r="C4" s="49"/>
      <c r="D4" s="49"/>
      <c r="E4" s="50"/>
    </row>
    <row r="5" spans="1:16" ht="15" x14ac:dyDescent="0.25">
      <c r="A5" s="51" t="s">
        <v>29</v>
      </c>
      <c r="B5" s="51"/>
      <c r="C5" s="52"/>
      <c r="D5" s="52"/>
      <c r="E5" s="52"/>
      <c r="F5" s="52"/>
      <c r="G5" s="52"/>
    </row>
    <row r="6" spans="1:16" ht="13.5" thickBot="1" x14ac:dyDescent="0.25">
      <c r="A6" s="53"/>
      <c r="B6" s="54" t="s">
        <v>30</v>
      </c>
      <c r="C6" s="54"/>
      <c r="D6" s="54"/>
      <c r="E6" s="54"/>
      <c r="F6" s="54"/>
      <c r="G6" s="54"/>
      <c r="H6" s="54"/>
      <c r="I6" s="54"/>
    </row>
    <row r="7" spans="1:16" x14ac:dyDescent="0.2">
      <c r="B7" s="55"/>
    </row>
    <row r="8" spans="1:16" x14ac:dyDescent="0.2">
      <c r="B8" s="55"/>
    </row>
    <row r="9" spans="1:16" x14ac:dyDescent="0.2">
      <c r="B9" s="55"/>
    </row>
    <row r="10" spans="1:16" ht="15" customHeight="1" x14ac:dyDescent="0.2"/>
    <row r="11" spans="1:16" ht="13.5" thickBot="1" x14ac:dyDescent="0.25"/>
    <row r="12" spans="1:16" s="56" customFormat="1" ht="13.5" thickBot="1" x14ac:dyDescent="0.25">
      <c r="B12" s="57" t="s">
        <v>31</v>
      </c>
      <c r="C12" s="58"/>
      <c r="D12" s="59"/>
      <c r="E12" s="57" t="s">
        <v>32</v>
      </c>
      <c r="F12" s="58"/>
      <c r="G12" s="59"/>
      <c r="H12" s="57" t="s">
        <v>33</v>
      </c>
      <c r="I12" s="58"/>
      <c r="J12" s="59"/>
      <c r="K12" s="57" t="s">
        <v>34</v>
      </c>
      <c r="L12" s="58"/>
      <c r="M12" s="59"/>
      <c r="N12" s="57" t="s">
        <v>35</v>
      </c>
      <c r="O12" s="58"/>
      <c r="P12" s="59"/>
    </row>
    <row r="13" spans="1:16" s="56" customFormat="1" ht="112.5" customHeight="1" x14ac:dyDescent="0.2">
      <c r="B13" s="60" t="s">
        <v>36</v>
      </c>
      <c r="C13" s="61"/>
      <c r="D13" s="62"/>
      <c r="E13" s="63" t="s">
        <v>37</v>
      </c>
      <c r="F13" s="61"/>
      <c r="G13" s="62"/>
      <c r="H13" s="63" t="s">
        <v>38</v>
      </c>
      <c r="I13" s="61"/>
      <c r="J13" s="62"/>
      <c r="K13" s="63" t="s">
        <v>39</v>
      </c>
      <c r="L13" s="61"/>
      <c r="M13" s="62"/>
      <c r="N13" s="63" t="s">
        <v>40</v>
      </c>
      <c r="O13" s="61"/>
      <c r="P13" s="62"/>
    </row>
    <row r="14" spans="1:16" s="68" customFormat="1" ht="11.25" x14ac:dyDescent="0.2">
      <c r="A14" s="64"/>
      <c r="B14" s="65" t="s">
        <v>41</v>
      </c>
      <c r="C14" s="66"/>
      <c r="D14" s="67"/>
      <c r="E14" s="65" t="s">
        <v>41</v>
      </c>
      <c r="F14" s="66"/>
      <c r="G14" s="67"/>
      <c r="H14" s="65" t="s">
        <v>41</v>
      </c>
      <c r="I14" s="66"/>
      <c r="J14" s="67"/>
      <c r="K14" s="65" t="s">
        <v>41</v>
      </c>
      <c r="L14" s="66"/>
      <c r="M14" s="67"/>
      <c r="N14" s="65" t="s">
        <v>41</v>
      </c>
      <c r="O14" s="66"/>
      <c r="P14" s="67"/>
    </row>
    <row r="15" spans="1:16" s="68" customFormat="1" x14ac:dyDescent="0.2">
      <c r="A15" s="69" t="s">
        <v>23</v>
      </c>
      <c r="B15" s="70"/>
      <c r="C15" s="71"/>
      <c r="D15" s="72"/>
      <c r="E15" s="70"/>
      <c r="F15" s="71"/>
      <c r="G15" s="72"/>
      <c r="H15" s="70"/>
      <c r="I15" s="71"/>
      <c r="J15" s="72"/>
      <c r="K15" s="70"/>
      <c r="L15" s="71"/>
      <c r="M15" s="72"/>
      <c r="N15" s="70"/>
      <c r="O15" s="71"/>
      <c r="P15" s="72"/>
    </row>
    <row r="16" spans="1:16" s="74" customFormat="1" ht="7.5" customHeight="1" x14ac:dyDescent="0.2">
      <c r="A16" s="73"/>
      <c r="B16" s="73"/>
      <c r="C16" s="73"/>
      <c r="D16" s="73"/>
      <c r="E16" s="73"/>
      <c r="F16" s="73"/>
      <c r="G16" s="73"/>
      <c r="H16" s="73"/>
      <c r="I16" s="73"/>
      <c r="J16" s="73"/>
      <c r="K16" s="73"/>
      <c r="L16" s="73"/>
      <c r="M16" s="73"/>
      <c r="N16" s="73"/>
      <c r="O16" s="73"/>
      <c r="P16" s="73"/>
    </row>
    <row r="17" spans="1:13" s="75" customFormat="1" ht="6.75" customHeight="1" x14ac:dyDescent="0.2"/>
    <row r="19" spans="1:13" x14ac:dyDescent="0.2">
      <c r="A19" s="76"/>
      <c r="G19" s="77"/>
      <c r="H19" s="77"/>
    </row>
    <row r="20" spans="1:13" x14ac:dyDescent="0.2">
      <c r="A20" s="78" t="s">
        <v>42</v>
      </c>
      <c r="G20" s="77"/>
      <c r="H20" s="77"/>
      <c r="I20" s="77"/>
      <c r="J20" s="77"/>
    </row>
    <row r="21" spans="1:13" x14ac:dyDescent="0.2">
      <c r="A21" s="79"/>
      <c r="B21" s="79"/>
      <c r="C21" s="80"/>
      <c r="G21" s="77"/>
      <c r="H21" s="77"/>
      <c r="I21" s="77"/>
      <c r="J21" s="77"/>
    </row>
    <row r="22" spans="1:13" x14ac:dyDescent="0.2">
      <c r="A22" s="79"/>
      <c r="B22" s="79"/>
      <c r="C22" s="55"/>
      <c r="G22" s="77"/>
      <c r="H22" s="77"/>
      <c r="I22" s="77"/>
      <c r="J22" s="77"/>
    </row>
    <row r="23" spans="1:13" x14ac:dyDescent="0.2">
      <c r="A23" s="79"/>
      <c r="B23" s="79"/>
      <c r="C23" s="80"/>
      <c r="G23" s="77"/>
      <c r="H23" s="77"/>
      <c r="I23" s="77"/>
      <c r="J23" s="77"/>
    </row>
    <row r="24" spans="1:13" x14ac:dyDescent="0.2">
      <c r="A24" s="79"/>
      <c r="B24" s="79"/>
      <c r="C24" s="55"/>
      <c r="G24" s="77"/>
      <c r="H24" s="77"/>
      <c r="I24" s="77"/>
      <c r="J24" s="77"/>
    </row>
    <row r="25" spans="1:13" x14ac:dyDescent="0.2">
      <c r="A25" s="79"/>
      <c r="B25" s="79"/>
      <c r="C25" s="80"/>
      <c r="G25" s="77"/>
      <c r="H25" s="77"/>
      <c r="I25" s="77"/>
      <c r="J25" s="77"/>
    </row>
    <row r="26" spans="1:13" x14ac:dyDescent="0.2">
      <c r="A26" s="79"/>
      <c r="B26" s="79"/>
      <c r="C26" s="79"/>
      <c r="G26" s="77"/>
      <c r="H26" s="77"/>
      <c r="I26" s="77"/>
      <c r="J26" s="77"/>
    </row>
    <row r="27" spans="1:13" x14ac:dyDescent="0.2">
      <c r="A27" s="79"/>
      <c r="B27" s="79"/>
      <c r="C27" s="79"/>
      <c r="G27" s="77"/>
      <c r="H27" s="77"/>
      <c r="I27" s="77"/>
      <c r="J27" s="77"/>
    </row>
    <row r="28" spans="1:13" x14ac:dyDescent="0.2">
      <c r="I28" s="77"/>
      <c r="J28" s="77"/>
      <c r="K28" s="77"/>
      <c r="L28" s="77"/>
    </row>
    <row r="29" spans="1:13" x14ac:dyDescent="0.2">
      <c r="I29" s="77"/>
      <c r="J29" s="77"/>
      <c r="K29" s="77"/>
      <c r="L29" s="77"/>
      <c r="M29" s="77"/>
    </row>
    <row r="30" spans="1:13" x14ac:dyDescent="0.2">
      <c r="L30" s="77"/>
      <c r="M30" s="77"/>
    </row>
    <row r="31" spans="1:13" x14ac:dyDescent="0.2">
      <c r="L31" s="77"/>
      <c r="M31" s="77"/>
    </row>
    <row r="32" spans="1:13" x14ac:dyDescent="0.2">
      <c r="L32" s="77"/>
      <c r="M32" s="77"/>
    </row>
    <row r="33" spans="1:13" x14ac:dyDescent="0.2">
      <c r="L33" s="77"/>
      <c r="M33" s="77"/>
    </row>
    <row r="46" spans="1:13" x14ac:dyDescent="0.2">
      <c r="A46" s="81" t="s">
        <v>43</v>
      </c>
    </row>
  </sheetData>
  <mergeCells count="26">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7"/>
  <sheetViews>
    <sheetView workbookViewId="0">
      <selection activeCell="T6" sqref="T6"/>
    </sheetView>
  </sheetViews>
  <sheetFormatPr defaultRowHeight="15" x14ac:dyDescent="0.2"/>
  <cols>
    <col min="1" max="1" width="33" style="16" customWidth="1"/>
    <col min="2" max="7" width="7.7109375" style="16" customWidth="1"/>
    <col min="8" max="9" width="7.5703125" style="16" customWidth="1"/>
    <col min="10" max="12" width="7.7109375" style="16" customWidth="1"/>
    <col min="13" max="16384" width="9.140625" style="16"/>
  </cols>
  <sheetData>
    <row r="1" spans="1:15" ht="15.75" x14ac:dyDescent="0.25">
      <c r="A1" s="13" t="s">
        <v>13</v>
      </c>
      <c r="B1" s="14"/>
      <c r="C1" s="13"/>
      <c r="D1" s="13"/>
      <c r="E1" s="13"/>
      <c r="F1" s="13"/>
      <c r="G1" s="13"/>
      <c r="H1" s="13"/>
      <c r="I1" s="15"/>
      <c r="J1" s="15"/>
    </row>
    <row r="2" spans="1:15" ht="6" customHeight="1" x14ac:dyDescent="0.25">
      <c r="A2" s="13"/>
      <c r="B2" s="14"/>
      <c r="C2" s="13"/>
      <c r="D2" s="13"/>
      <c r="E2" s="13"/>
      <c r="F2" s="13"/>
      <c r="G2" s="13"/>
      <c r="H2" s="13"/>
      <c r="I2" s="15"/>
      <c r="J2" s="15"/>
    </row>
    <row r="3" spans="1:15" ht="15.75" x14ac:dyDescent="0.25">
      <c r="A3" s="41" t="s">
        <v>24</v>
      </c>
      <c r="B3" s="41"/>
      <c r="C3" s="41"/>
      <c r="D3" s="41"/>
      <c r="E3" s="41"/>
      <c r="F3" s="41"/>
      <c r="G3" s="41"/>
      <c r="H3" s="41"/>
      <c r="I3" s="15"/>
      <c r="J3" s="15"/>
    </row>
    <row r="4" spans="1:15" x14ac:dyDescent="0.2">
      <c r="A4" s="14"/>
      <c r="B4" s="14"/>
      <c r="C4" s="14"/>
      <c r="D4" s="14"/>
      <c r="E4" s="14"/>
      <c r="F4" s="14"/>
      <c r="G4" s="17"/>
      <c r="H4" s="17"/>
      <c r="I4" s="18"/>
      <c r="J4" s="18"/>
    </row>
    <row r="5" spans="1:15" ht="15.75" x14ac:dyDescent="0.25">
      <c r="G5" s="39" t="s">
        <v>19</v>
      </c>
      <c r="H5" s="39"/>
      <c r="I5" s="19"/>
      <c r="J5" s="20"/>
      <c r="K5" s="40" t="s">
        <v>20</v>
      </c>
      <c r="L5" s="40"/>
      <c r="M5" s="20"/>
      <c r="N5" s="39" t="s">
        <v>21</v>
      </c>
      <c r="O5" s="39"/>
    </row>
    <row r="6" spans="1:15" s="24" customFormat="1" ht="135" customHeight="1" x14ac:dyDescent="0.2">
      <c r="A6" s="21"/>
      <c r="B6" s="22" t="s">
        <v>2</v>
      </c>
      <c r="C6" s="22" t="s">
        <v>3</v>
      </c>
      <c r="D6" s="22" t="s">
        <v>4</v>
      </c>
      <c r="E6" s="22" t="s">
        <v>5</v>
      </c>
      <c r="F6" s="22" t="s">
        <v>6</v>
      </c>
      <c r="G6" s="22" t="s">
        <v>14</v>
      </c>
      <c r="H6" s="30" t="s">
        <v>15</v>
      </c>
      <c r="J6" s="23" t="str">
        <f>F6</f>
        <v>Evaluator 5</v>
      </c>
      <c r="K6" s="22" t="s">
        <v>17</v>
      </c>
      <c r="L6" s="30" t="s">
        <v>16</v>
      </c>
      <c r="N6" s="22" t="s">
        <v>1</v>
      </c>
      <c r="O6" s="30" t="s">
        <v>18</v>
      </c>
    </row>
    <row r="7" spans="1:15" ht="16.5" customHeight="1" x14ac:dyDescent="0.2">
      <c r="A7" s="28" t="str">
        <f>'Evaluator 5'!A4:C4</f>
        <v>World Cinema</v>
      </c>
      <c r="B7" s="25">
        <f>'Evaluator 1'!I4</f>
        <v>56</v>
      </c>
      <c r="C7" s="25">
        <f>'Evaluator 2'!I4</f>
        <v>60</v>
      </c>
      <c r="D7" s="25">
        <f>'Evaluator 3'!I4</f>
        <v>42</v>
      </c>
      <c r="E7" s="25">
        <f>'Evaluator 4'!I4</f>
        <v>64.5</v>
      </c>
      <c r="F7" s="25">
        <f>'Evaluator 5'!I4</f>
        <v>62.1</v>
      </c>
      <c r="G7" s="25">
        <f>AVERAGE(B7:F7)</f>
        <v>56.92</v>
      </c>
      <c r="H7" s="31">
        <f>RANK(G7,$G$7:$G$7,0)</f>
        <v>1</v>
      </c>
      <c r="J7" s="26">
        <f>'Evaluator 5'!D4</f>
        <v>24</v>
      </c>
      <c r="K7" s="25">
        <f>AVERAGE(J7)</f>
        <v>24</v>
      </c>
      <c r="L7" s="31">
        <f>RANK(K7,$K$7:$K$7,0)</f>
        <v>1</v>
      </c>
      <c r="N7" s="27">
        <f>G7+K7</f>
        <v>80.92</v>
      </c>
      <c r="O7" s="31">
        <f>RANK(N7,$N$7:$N$7,0)</f>
        <v>1</v>
      </c>
    </row>
    <row r="26" spans="1:1" x14ac:dyDescent="0.2">
      <c r="A26" s="29" t="s">
        <v>22</v>
      </c>
    </row>
    <row r="27" spans="1:1" x14ac:dyDescent="0.2">
      <c r="A27" s="29"/>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Evaluation Matrix</vt:lpstr>
      <vt:lpstr>Summary</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2022-11-10T20:12:44Z</dcterms:modified>
</cp:coreProperties>
</file>