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30-21111 Custodial Services for Auxiliary Facilities - HASAN JAMIL\"/>
    </mc:Choice>
  </mc:AlternateContent>
  <bookViews>
    <workbookView xWindow="0" yWindow="0" windowWidth="20310" windowHeight="11243" activeTab="7"/>
  </bookViews>
  <sheets>
    <sheet name="Evaluator 1" sheetId="2" r:id="rId1"/>
    <sheet name="Evaluator 2" sheetId="3" r:id="rId2"/>
    <sheet name="Evaluator 3" sheetId="5" r:id="rId3"/>
    <sheet name="Evaluator 4" sheetId="9" r:id="rId4"/>
    <sheet name="Evaluator 5" sheetId="10" r:id="rId5"/>
    <sheet name="Evaluator 6" sheetId="4" r:id="rId6"/>
    <sheet name="Evaluator 7" sheetId="11" r:id="rId7"/>
    <sheet name="Summary" sheetId="1" r:id="rId8"/>
    <sheet name="Evaluation" sheetId="12" r:id="rId9"/>
  </sheets>
  <calcPr calcId="152511"/>
</workbook>
</file>

<file path=xl/calcChain.xml><?xml version="1.0" encoding="utf-8"?>
<calcChain xmlns="http://schemas.openxmlformats.org/spreadsheetml/2006/main">
  <c r="B8" i="1" l="1"/>
  <c r="C8" i="1"/>
  <c r="D8" i="1"/>
  <c r="E8" i="1"/>
  <c r="F8" i="1"/>
  <c r="G8" i="1"/>
  <c r="B9" i="1"/>
  <c r="C9" i="1"/>
  <c r="D9" i="1"/>
  <c r="E9" i="1"/>
  <c r="F9" i="1"/>
  <c r="G9" i="1"/>
  <c r="B10" i="1"/>
  <c r="C10" i="1"/>
  <c r="D10" i="1"/>
  <c r="E10" i="1"/>
  <c r="F10" i="1"/>
  <c r="G10" i="1"/>
  <c r="B11" i="1"/>
  <c r="C11" i="1"/>
  <c r="D11" i="1"/>
  <c r="E11" i="1"/>
  <c r="F11" i="1"/>
  <c r="G11" i="1"/>
  <c r="B12" i="1"/>
  <c r="C12" i="1"/>
  <c r="D12" i="1"/>
  <c r="E12" i="1"/>
  <c r="F12" i="1"/>
  <c r="G12" i="1"/>
  <c r="B13" i="1"/>
  <c r="C13" i="1"/>
  <c r="D13" i="1"/>
  <c r="E13" i="1"/>
  <c r="F13" i="1"/>
  <c r="G13" i="1"/>
  <c r="B14" i="1"/>
  <c r="C14" i="1"/>
  <c r="D14" i="1"/>
  <c r="E14" i="1"/>
  <c r="F14" i="1"/>
  <c r="G14" i="1"/>
  <c r="K6" i="1"/>
  <c r="B7" i="1"/>
  <c r="C7" i="1"/>
  <c r="D7" i="1"/>
  <c r="E7" i="1"/>
  <c r="F7" i="1"/>
  <c r="G7" i="1"/>
  <c r="H11" i="4"/>
  <c r="H10" i="4"/>
  <c r="H9" i="4"/>
  <c r="H8" i="4"/>
  <c r="H7" i="4"/>
  <c r="H6" i="4"/>
  <c r="H5" i="4"/>
  <c r="H4" i="4"/>
  <c r="H11" i="10"/>
  <c r="H10" i="10"/>
  <c r="H9" i="10"/>
  <c r="H8" i="10"/>
  <c r="H7" i="10"/>
  <c r="H6" i="10"/>
  <c r="H5" i="10"/>
  <c r="H4" i="10"/>
  <c r="H11" i="9"/>
  <c r="H10" i="9"/>
  <c r="H9" i="9"/>
  <c r="H8" i="9"/>
  <c r="H7" i="9"/>
  <c r="H6" i="9"/>
  <c r="H5" i="9"/>
  <c r="H4" i="9"/>
  <c r="H11" i="5"/>
  <c r="H10" i="5"/>
  <c r="H9" i="5"/>
  <c r="H8" i="5"/>
  <c r="H7" i="5"/>
  <c r="H6" i="5"/>
  <c r="H5" i="5"/>
  <c r="H4" i="5"/>
  <c r="H11" i="3"/>
  <c r="H10" i="3"/>
  <c r="H9" i="3"/>
  <c r="H8" i="3"/>
  <c r="H7" i="3"/>
  <c r="H6" i="3"/>
  <c r="H5" i="3"/>
  <c r="H4" i="3"/>
  <c r="H5" i="2"/>
  <c r="H6" i="2"/>
  <c r="H7" i="2"/>
  <c r="H8" i="2"/>
  <c r="H9" i="2"/>
  <c r="H10" i="2"/>
  <c r="H11" i="2"/>
  <c r="H4" i="2"/>
  <c r="K14" i="1"/>
  <c r="L14" i="1"/>
  <c r="A8" i="1"/>
  <c r="A9" i="1"/>
  <c r="A10" i="1"/>
  <c r="A11" i="1"/>
  <c r="A12" i="1"/>
  <c r="A13" i="1"/>
  <c r="A14" i="1"/>
  <c r="I11" i="4"/>
  <c r="I10" i="4"/>
  <c r="I9" i="4"/>
  <c r="I8" i="4"/>
  <c r="I7" i="4"/>
  <c r="I6" i="4"/>
  <c r="I5" i="4"/>
  <c r="I4" i="4"/>
  <c r="I11" i="11"/>
  <c r="I10" i="11"/>
  <c r="I9" i="11"/>
  <c r="I8" i="11"/>
  <c r="I7" i="11"/>
  <c r="I6" i="11"/>
  <c r="I5" i="11"/>
  <c r="I4" i="11"/>
  <c r="I11" i="10"/>
  <c r="I10" i="10"/>
  <c r="I9" i="10"/>
  <c r="I8" i="10"/>
  <c r="I7" i="10"/>
  <c r="I6" i="10"/>
  <c r="I5" i="10"/>
  <c r="I4" i="10"/>
  <c r="I11" i="9"/>
  <c r="I10" i="9"/>
  <c r="I9" i="9"/>
  <c r="I8" i="9"/>
  <c r="I7" i="9"/>
  <c r="I6" i="9"/>
  <c r="I5" i="9"/>
  <c r="I4" i="9"/>
  <c r="I11" i="5"/>
  <c r="I10" i="5"/>
  <c r="I9" i="5"/>
  <c r="I8" i="5"/>
  <c r="I7" i="5"/>
  <c r="I6" i="5"/>
  <c r="I5" i="5"/>
  <c r="I4" i="5"/>
  <c r="I11" i="3"/>
  <c r="I10" i="3"/>
  <c r="I9" i="3"/>
  <c r="I8" i="3"/>
  <c r="I7" i="3"/>
  <c r="I6" i="3"/>
  <c r="I5" i="3"/>
  <c r="I4" i="3"/>
  <c r="I5" i="2"/>
  <c r="I6" i="2"/>
  <c r="I7" i="2"/>
  <c r="I8" i="2"/>
  <c r="I9" i="2"/>
  <c r="I10" i="2"/>
  <c r="I11" i="2"/>
  <c r="H14" i="1" l="1"/>
  <c r="O14" i="1"/>
  <c r="I4" i="2"/>
  <c r="K7" i="1" l="1"/>
  <c r="L7" i="1" s="1"/>
  <c r="K9" i="1"/>
  <c r="L9" i="1" s="1"/>
  <c r="K8" i="1"/>
  <c r="L8" i="1" s="1"/>
  <c r="K10" i="1"/>
  <c r="L10" i="1" s="1"/>
  <c r="K11" i="1"/>
  <c r="L11" i="1" s="1"/>
  <c r="K12" i="1"/>
  <c r="L12" i="1" s="1"/>
  <c r="K13" i="1"/>
  <c r="L13" i="1" s="1"/>
  <c r="M13" i="1" l="1"/>
  <c r="M12" i="1"/>
  <c r="M11" i="1"/>
  <c r="M10" i="1"/>
  <c r="M7" i="1"/>
  <c r="M14" i="1"/>
  <c r="M8" i="1"/>
  <c r="M9" i="1"/>
  <c r="H10" i="1"/>
  <c r="H11" i="1"/>
  <c r="H12" i="1"/>
  <c r="H13" i="1"/>
  <c r="O13" i="1" l="1"/>
  <c r="O12" i="1"/>
  <c r="O11" i="1"/>
  <c r="O10" i="1"/>
  <c r="A7" i="1"/>
  <c r="H7" i="1" l="1"/>
  <c r="H9" i="1"/>
  <c r="H8" i="1"/>
  <c r="O8" i="1" l="1"/>
  <c r="I8" i="1"/>
  <c r="O9" i="1"/>
  <c r="I9" i="1"/>
  <c r="O7" i="1"/>
  <c r="I7" i="1"/>
  <c r="I14" i="1"/>
  <c r="I10" i="1"/>
  <c r="I13" i="1"/>
  <c r="I12" i="1"/>
  <c r="I11" i="1"/>
  <c r="P7" i="1" l="1"/>
  <c r="P14" i="1"/>
  <c r="P11" i="1"/>
  <c r="P12" i="1"/>
  <c r="P13" i="1"/>
  <c r="P10" i="1"/>
  <c r="P9" i="1"/>
  <c r="P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<sst xmlns="http://schemas.openxmlformats.org/spreadsheetml/2006/main" count="158" uniqueCount="55">
  <si>
    <t xml:space="preserve">RESPONDENT SUMMARY </t>
  </si>
  <si>
    <t>Total Score</t>
  </si>
  <si>
    <t>Evaluator 1</t>
  </si>
  <si>
    <t>Evaluator 2</t>
  </si>
  <si>
    <t>Evaluator 3</t>
  </si>
  <si>
    <t>Evaluator 4</t>
  </si>
  <si>
    <t>Evaluator 5</t>
  </si>
  <si>
    <t>Evaluator 6</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</si>
  <si>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</si>
  <si>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</si>
  <si>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</si>
  <si>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</si>
  <si>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</si>
  <si>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</si>
  <si>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</si>
  <si>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</si>
  <si>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</si>
  <si>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</si>
  <si>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</si>
  <si>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</si>
  <si>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</si>
  <si>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</si>
  <si>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</si>
  <si>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</si>
  <si>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ABM</t>
  </si>
  <si>
    <t>AHI</t>
  </si>
  <si>
    <t>Ambassador Services</t>
  </si>
  <si>
    <t>Kleen Tech</t>
  </si>
  <si>
    <t>LGC Global</t>
  </si>
  <si>
    <t>Marcis &amp; Associates</t>
  </si>
  <si>
    <t>Metroclean</t>
  </si>
  <si>
    <t>Midwest Maintenance Co</t>
  </si>
  <si>
    <t>RFP730-21111 Custodial Services for Auxiliary Facilities</t>
  </si>
  <si>
    <t>University of Houston Evaluation Matrix $1 Million+</t>
  </si>
  <si>
    <t>Name</t>
  </si>
  <si>
    <t>Evaluation Due Date</t>
  </si>
  <si>
    <t>11/12/2021 @ 5 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</si>
  <si>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</si>
  <si>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</si>
  <si>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</si>
  <si>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</si>
  <si>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</si>
  <si>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</si>
  <si>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</si>
  <si>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</si>
  <si>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</si>
  <si>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Contractor Experience (Section 8.3.2)</t>
  </si>
  <si>
    <t>Project Approach (Section 8.3.3)</t>
  </si>
  <si>
    <t>Operating Methods and Practices (Section 8.3.4)</t>
  </si>
  <si>
    <t>Points (1-5)</t>
  </si>
  <si>
    <t xml:space="preserve">Committee Members: </t>
  </si>
  <si>
    <t>HUB</t>
  </si>
  <si>
    <t>Updated: 10/19</t>
  </si>
  <si>
    <t>Cost and Delivery Proposal (Section 8.3.1)
**ONLY Evaluator 1 WILL EVALUATE COST**</t>
  </si>
  <si>
    <t>Respondent’s Past HUB/MBE/WBE Goal Attainment and Quality of Procedures for UHS HUB Goal Attainment on this Contract Awarded Pursuant to this RFP (Section 8.3.5)
**ONLY Evaluator 7 WILL EVALUATE**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</si>
</sst>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4" fillId="0" borderId="0" applyNumberFormat="0" applyFill="0" applyBorder="0" applyAlignment="0" applyProtection="0"/>
  </cellStyleXfs>
  <cellXfs count="113">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6" borderId="0" xfId="0" applyFont="1" applyFill="1" applyAlignment="1"/>
    <xf numFmtId="0" fontId="39" fillId="26" borderId="0" xfId="0" applyFont="1" applyFill="1"/>
    <xf numFmtId="0" fontId="12" fillId="26" borderId="0" xfId="0" applyFont="1" applyFill="1" applyAlignment="1"/>
    <xf numFmtId="0" fontId="13" fillId="26" borderId="0" xfId="0" applyFont="1" applyFill="1"/>
    <xf numFmtId="0" fontId="39" fillId="26" borderId="0" xfId="0" applyFont="1" applyFill="1" applyBorder="1"/>
    <xf numFmtId="0" fontId="13" fillId="26" borderId="0" xfId="0" applyFont="1" applyFill="1" applyBorder="1"/>
    <xf numFmtId="0" fontId="12" fillId="26" borderId="0" xfId="0" applyFont="1" applyFill="1" applyBorder="1"/>
    <xf numFmtId="0" fontId="12" fillId="26" borderId="0" xfId="0" applyFont="1" applyFill="1"/>
    <xf numFmtId="0" fontId="12" fillId="26" borderId="0" xfId="0" applyFont="1" applyFill="1" applyBorder="1" applyAlignment="1">
      <alignment horizontal="left" vertical="center"/>
    </xf>
    <xf numFmtId="0" fontId="12" fillId="26" borderId="0" xfId="0" applyFont="1" applyFill="1" applyBorder="1" applyAlignment="1">
      <alignment horizontal="right" textRotation="90" wrapText="1"/>
    </xf>
    <xf numFmtId="0" fontId="33" fillId="26" borderId="0" xfId="0" applyFont="1" applyFill="1" applyBorder="1" applyAlignment="1">
      <alignment horizontal="right" textRotation="90" wrapText="1"/>
    </xf>
    <xf numFmtId="0" fontId="12" fillId="26" borderId="0" xfId="0" applyFont="1" applyFill="1" applyAlignment="1">
      <alignment horizontal="center" vertical="center"/>
    </xf>
    <xf numFmtId="4" fontId="13" fillId="26" borderId="11" xfId="0" applyNumberFormat="1" applyFont="1" applyFill="1" applyBorder="1" applyAlignment="1">
      <alignment horizontal="right"/>
    </xf>
    <xf numFmtId="4" fontId="13" fillId="26" borderId="12" xfId="0" applyNumberFormat="1" applyFont="1" applyFill="1" applyBorder="1" applyAlignment="1">
      <alignment horizontal="right"/>
    </xf>
    <xf numFmtId="0" fontId="13" fillId="26" borderId="11" xfId="0" applyFont="1" applyFill="1" applyBorder="1" applyAlignment="1">
      <alignment horizontal="right"/>
    </xf>
    <xf numFmtId="4" fontId="13" fillId="26" borderId="11" xfId="0" applyNumberFormat="1" applyFont="1" applyFill="1" applyBorder="1"/>
    <xf numFmtId="0" fontId="13" fillId="26" borderId="12" xfId="0" applyFont="1" applyFill="1" applyBorder="1" applyAlignment="1">
      <alignment horizontal="right"/>
    </xf>
    <xf numFmtId="4" fontId="13" fillId="26" borderId="12" xfId="0" applyNumberFormat="1" applyFont="1" applyFill="1" applyBorder="1"/>
    <xf numFmtId="0" fontId="13" fillId="26" borderId="11" xfId="0" applyFont="1" applyFill="1" applyBorder="1" applyAlignment="1">
      <alignment horizontal="left"/>
    </xf>
    <xf numFmtId="0" fontId="40" fillId="26" borderId="0" xfId="0" applyFont="1" applyFill="1"/>
    <xf numFmtId="0" fontId="33" fillId="25" borderId="14" xfId="0" applyFont="1" applyFill="1" applyBorder="1" applyAlignment="1">
      <alignment horizontal="right" textRotation="90"/>
    </xf>
    <xf numFmtId="0" fontId="34" fillId="25" borderId="13" xfId="0" applyFont="1" applyFill="1" applyBorder="1" applyAlignment="1">
      <alignment horizontal="right"/>
    </xf>
    <xf numFmtId="4" fontId="13" fillId="24" borderId="12" xfId="0" applyNumberFormat="1" applyFont="1" applyFill="1" applyBorder="1"/>
    <xf numFmtId="4" fontId="13" fillId="24" borderId="12" xfId="0" applyNumberFormat="1" applyFont="1" applyFill="1" applyBorder="1" applyAlignment="1">
      <alignment horizontal="right"/>
    </xf>
    <xf numFmtId="0" fontId="13" fillId="24" borderId="0" xfId="0" applyFont="1" applyFill="1"/>
    <xf numFmtId="0" fontId="13" fillId="24" borderId="12" xfId="0" applyFont="1" applyFill="1" applyBorder="1" applyAlignment="1">
      <alignment horizontal="right"/>
    </xf>
    <xf numFmtId="0" fontId="34" fillId="24" borderId="13" xfId="0" applyFont="1" applyFill="1" applyBorder="1" applyAlignment="1">
      <alignment horizontal="right"/>
    </xf>
    <xf numFmtId="0" fontId="14" fillId="0" borderId="0" xfId="98" applyFont="1"/>
    <xf numFmtId="4" fontId="13" fillId="24" borderId="11" xfId="0" applyNumberFormat="1" applyFont="1" applyFill="1" applyBorder="1" applyAlignment="1">
      <alignment horizontal="right"/>
    </xf>
    <xf numFmtId="0" fontId="14" fillId="0" borderId="0" xfId="98" applyFont="1"/>
    <xf numFmtId="0" fontId="13" fillId="24" borderId="11" xfId="0" applyFont="1" applyFill="1" applyBorder="1" applyAlignment="1">
      <alignment horizontal="left"/>
    </xf>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14" fillId="0" borderId="0" xfId="98" applyFont="1"/>
    <xf numFmtId="0" fontId="34" fillId="26" borderId="13" xfId="0" applyFont="1" applyFill="1" applyBorder="1" applyAlignment="1">
      <alignment horizontal="right"/>
    </xf>
    <xf numFmtId="0" fontId="36" fillId="0" borderId="10" xfId="47" applyFont="1" applyBorder="1" applyAlignment="1">
      <alignment horizontal="left"/>
    </xf>
    <xf numFmtId="0" fontId="41" fillId="0" borderId="0" xfId="98" applyFont="1" applyAlignment="1">
      <alignment horizontal="left"/>
    </xf>
    <xf numFmtId="0" fontId="38" fillId="26" borderId="0" xfId="0" applyFont="1" applyFill="1" applyAlignment="1">
      <alignment horizontal="right"/>
    </xf>
    <xf numFmtId="0" fontId="38" fillId="26" borderId="0" xfId="0" applyFont="1" applyFill="1" applyBorder="1" applyAlignment="1">
      <alignment horizontal="right"/>
    </xf>
    <xf numFmtId="0" fontId="38" fillId="0" borderId="0" xfId="0" applyFont="1" applyFill="1" applyAlignment="1">
      <alignment horizontal="left"/>
    </xf>
    <xf numFmtId="0" fontId="12" fillId="26" borderId="0" xfId="98" applyFont="1" applyFill="1" applyAlignment="1">
      <alignment horizontal="left" wrapText="1"/>
    </xf>
    <xf numFmtId="0" fontId="12" fillId="26" borderId="0" xfId="98" applyFont="1" applyFill="1" applyAlignment="1">
      <alignment wrapText="1"/>
    </xf>
    <xf numFmtId="0" fontId="14" fillId="26" borderId="0" xfId="98" applyFont="1" applyFill="1"/>
    <xf numFmtId="0" fontId="12" fillId="0" borderId="0" xfId="98" applyFont="1" applyFill="1" applyAlignment="1">
      <alignment horizontal="left"/>
    </xf>
    <xf numFmtId="0" fontId="13" fillId="26" borderId="0" xfId="98" applyFont="1" applyFill="1"/>
    <xf numFmtId="0" fontId="43" fillId="26" borderId="0" xfId="102" applyFont="1" applyFill="1" applyBorder="1" applyAlignment="1">
      <alignment horizontal="left"/>
    </xf>
    <xf numFmtId="0" fontId="14" fillId="24" borderId="0" xfId="102" applyFont="1" applyFill="1" applyBorder="1" applyAlignment="1">
      <alignment horizontal="center"/>
    </xf>
    <xf numFmtId="164" fontId="42" fillId="0" borderId="0" xfId="102" applyNumberFormat="1" applyFont="1" applyFill="1" applyBorder="1" applyAlignment="1">
      <alignment horizontal="center"/>
    </xf>
    <xf numFmtId="0" fontId="42" fillId="26" borderId="0" xfId="102" applyFont="1" applyFill="1" applyBorder="1" applyAlignment="1"/>
    <xf numFmtId="0" fontId="45" fillId="26" borderId="0" xfId="103" applyFont="1" applyFill="1" applyAlignment="1">
      <alignment horizontal="left" wrapText="1"/>
    </xf>
    <xf numFmtId="0" fontId="45" fillId="26" borderId="0" xfId="103" applyFont="1" applyFill="1" applyAlignment="1">
      <alignment wrapText="1"/>
    </xf>
    <xf numFmtId="0" fontId="14" fillId="26" borderId="0" xfId="98" applyFont="1" applyFill="1" applyAlignment="1"/>
    <xf numFmtId="0" fontId="14" fillId="24" borderId="15" xfId="98" applyFont="1" applyFill="1" applyBorder="1" applyAlignment="1">
      <alignment horizontal="center" wrapText="1"/>
    </xf>
    <xf numFmtId="0" fontId="46" fillId="26" borderId="0" xfId="98" applyFont="1" applyFill="1" applyAlignment="1">
      <alignment horizontal="left" wrapText="1"/>
    </xf>
    <xf numFmtId="0" fontId="45" fillId="26" borderId="0" xfId="103" applyFont="1" applyFill="1" applyAlignment="1">
      <alignment horizontal="left"/>
    </xf>
    <xf numFmtId="0" fontId="45" fillId="26" borderId="0" xfId="103" applyFont="1" applyFill="1" applyAlignment="1"/>
    <xf numFmtId="0" fontId="45" fillId="26" borderId="0" xfId="103" applyFont="1" applyFill="1" applyAlignment="1">
      <alignment horizontal="left"/>
    </xf>
    <xf numFmtId="0" fontId="14" fillId="26" borderId="0" xfId="98" applyFont="1" applyFill="1" applyAlignment="1">
      <alignment horizontal="center"/>
    </xf>
    <xf numFmtId="0" fontId="41" fillId="27" borderId="16" xfId="98" applyFont="1" applyFill="1" applyBorder="1" applyAlignment="1">
      <alignment horizontal="left"/>
    </xf>
    <xf numFmtId="0" fontId="41" fillId="27" borderId="17" xfId="98" applyFont="1" applyFill="1" applyBorder="1" applyAlignment="1">
      <alignment horizontal="left"/>
    </xf>
    <xf numFmtId="0" fontId="41" fillId="27" borderId="18" xfId="98" applyFont="1" applyFill="1" applyBorder="1" applyAlignment="1">
      <alignment horizontal="left"/>
    </xf>
    <xf numFmtId="0" fontId="47" fillId="26" borderId="16" xfId="98" applyFont="1" applyFill="1" applyBorder="1" applyAlignment="1">
      <alignment horizontal="left" vertical="top" wrapText="1"/>
    </xf>
    <xf numFmtId="0" fontId="40" fillId="26" borderId="17" xfId="98" applyFont="1" applyFill="1" applyBorder="1" applyAlignment="1">
      <alignment horizontal="left" vertical="top" wrapText="1"/>
    </xf>
    <xf numFmtId="0" fontId="40" fillId="26" borderId="18" xfId="98" applyFont="1" applyFill="1" applyBorder="1" applyAlignment="1">
      <alignment horizontal="left" vertical="top" wrapText="1"/>
    </xf>
    <xf numFmtId="0" fontId="40" fillId="26" borderId="16" xfId="98" applyFont="1" applyFill="1" applyBorder="1" applyAlignment="1">
      <alignment horizontal="left" vertical="top" wrapText="1"/>
    </xf>
    <xf numFmtId="0" fontId="48" fillId="26" borderId="0" xfId="98" applyFont="1" applyFill="1" applyAlignment="1">
      <alignment wrapText="1"/>
    </xf>
    <xf numFmtId="0" fontId="48" fillId="25" borderId="19" xfId="98" applyFont="1" applyFill="1" applyBorder="1" applyAlignment="1">
      <alignment horizontal="center" wrapText="1"/>
    </xf>
    <xf numFmtId="0" fontId="48" fillId="25" borderId="20" xfId="98" applyFont="1" applyFill="1" applyBorder="1" applyAlignment="1">
      <alignment horizontal="center" wrapText="1"/>
    </xf>
    <xf numFmtId="0" fontId="48" fillId="25" borderId="21" xfId="98" applyFont="1" applyFill="1" applyBorder="1" applyAlignment="1">
      <alignment horizontal="center" wrapText="1"/>
    </xf>
    <xf numFmtId="0" fontId="48" fillId="26" borderId="0" xfId="98" applyFont="1" applyFill="1" applyAlignment="1">
      <alignment horizontal="center" wrapText="1"/>
    </xf>
    <xf numFmtId="0" fontId="36" fillId="0" borderId="0" xfId="102" applyFont="1"/>
    <xf numFmtId="0" fontId="14" fillId="25" borderId="13" xfId="98" applyFont="1" applyFill="1" applyBorder="1" applyAlignment="1">
      <alignment horizontal="center"/>
    </xf>
    <xf numFmtId="0" fontId="14" fillId="25" borderId="11" xfId="98" applyFont="1" applyFill="1" applyBorder="1" applyAlignment="1">
      <alignment horizontal="center"/>
    </xf>
    <xf numFmtId="0" fontId="14" fillId="25" borderId="22" xfId="98" applyFont="1" applyFill="1" applyBorder="1" applyAlignment="1">
      <alignment horizontal="center"/>
    </xf>
    <xf numFmtId="0" fontId="14" fillId="24" borderId="23" xfId="98" applyFont="1" applyFill="1" applyBorder="1" applyAlignment="1">
      <alignment horizontal="center"/>
    </xf>
    <xf numFmtId="0" fontId="14" fillId="24" borderId="24" xfId="98" applyFont="1" applyFill="1" applyBorder="1" applyAlignment="1">
      <alignment horizontal="center"/>
    </xf>
    <xf numFmtId="0" fontId="14" fillId="24" borderId="25" xfId="98" applyFont="1" applyFill="1" applyBorder="1" applyAlignment="1">
      <alignment horizontal="center"/>
    </xf>
    <xf numFmtId="0" fontId="14" fillId="25" borderId="23" xfId="98" applyFont="1" applyFill="1" applyBorder="1" applyAlignment="1">
      <alignment horizontal="center"/>
    </xf>
    <xf numFmtId="0" fontId="14" fillId="25" borderId="24" xfId="98" applyFont="1" applyFill="1" applyBorder="1" applyAlignment="1">
      <alignment horizontal="center"/>
    </xf>
    <xf numFmtId="0" fontId="14" fillId="25" borderId="25" xfId="98" applyFont="1" applyFill="1" applyBorder="1" applyAlignment="1">
      <alignment horizontal="center"/>
    </xf>
    <xf numFmtId="0" fontId="14" fillId="25" borderId="26" xfId="98" applyFont="1" applyFill="1" applyBorder="1" applyAlignment="1">
      <alignment horizontal="center"/>
    </xf>
    <xf numFmtId="0" fontId="14" fillId="25" borderId="12" xfId="98" applyFont="1" applyFill="1" applyBorder="1" applyAlignment="1">
      <alignment horizontal="center"/>
    </xf>
    <xf numFmtId="0" fontId="14" fillId="25" borderId="27" xfId="98" applyFont="1" applyFill="1" applyBorder="1" applyAlignment="1">
      <alignment horizontal="center"/>
    </xf>
    <xf numFmtId="0" fontId="14" fillId="24" borderId="26" xfId="98" applyFont="1" applyFill="1" applyBorder="1" applyAlignment="1">
      <alignment horizontal="center"/>
    </xf>
    <xf numFmtId="0" fontId="14" fillId="24" borderId="12" xfId="98" applyFont="1" applyFill="1" applyBorder="1" applyAlignment="1">
      <alignment horizontal="center"/>
    </xf>
    <xf numFmtId="0" fontId="14" fillId="24" borderId="27" xfId="98" applyFont="1" applyFill="1" applyBorder="1" applyAlignment="1">
      <alignment horizontal="center"/>
    </xf>
    <xf numFmtId="0" fontId="14" fillId="28" borderId="0" xfId="98" applyFont="1" applyFill="1" applyBorder="1"/>
    <xf numFmtId="0" fontId="14" fillId="28" borderId="28" xfId="98" applyFont="1" applyFill="1" applyBorder="1"/>
    <xf numFmtId="0" fontId="14" fillId="26" borderId="10" xfId="98" applyFont="1" applyFill="1" applyBorder="1"/>
    <xf numFmtId="0" fontId="49" fillId="26" borderId="0" xfId="98" applyFont="1" applyFill="1"/>
    <xf numFmtId="0" fontId="14" fillId="26" borderId="0" xfId="98" applyFont="1" applyFill="1" applyAlignment="1">
      <alignment wrapText="1"/>
    </xf>
    <xf numFmtId="0" fontId="50" fillId="0" borderId="0" xfId="102" applyFont="1" applyAlignment="1">
      <alignment horizontal="left"/>
    </xf>
    <xf numFmtId="0" fontId="46" fillId="26" borderId="0" xfId="98" applyFont="1" applyFill="1"/>
    <xf numFmtId="0" fontId="44" fillId="26" borderId="0" xfId="103" applyFill="1"/>
    <xf numFmtId="0" fontId="44" fillId="0" borderId="0" xfId="103"/>
    <xf numFmtId="0" fontId="40" fillId="26" borderId="0" xfId="98" applyFont="1" applyFill="1"/>
  </cellXfs>
  <cellStyles count="104">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3"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8243888"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H4" sqref="H4"/>
    </sheetView>
  </sheetViews>
  <sheetFormatPr defaultRowHeight="12.75" x14ac:dyDescent="0.35"/>
  <cols>
    <col min="1" max="3" width="9.3984375" customWidth="1"/>
    <col min="4" max="7" width="8.86328125" customWidth="1"/>
    <col min="8" max="8" width="8.86328125" style="7" customWidth="1"/>
    <col min="9" max="9" width="9.3984375" customWidth="1"/>
  </cols>
  <sheetData>
    <row r="1" spans="1:12" ht="15" x14ac:dyDescent="0.4">
      <c r="A1" s="13" t="s">
        <v>0</v>
      </c>
      <c r="B1" s="8"/>
      <c r="C1" s="8"/>
      <c r="D1" s="8"/>
      <c r="E1" s="4"/>
      <c r="F1" s="4"/>
      <c r="G1" s="4"/>
      <c r="H1" s="4"/>
      <c r="I1" s="4"/>
    </row>
    <row r="2" spans="1:12" ht="15" x14ac:dyDescent="0.4">
      <c r="A2" s="2"/>
      <c r="B2" s="1"/>
      <c r="C2" s="3"/>
      <c r="D2" s="3"/>
      <c r="E2" s="3"/>
      <c r="F2" s="3"/>
      <c r="G2" s="3"/>
      <c r="H2" s="3"/>
      <c r="I2" s="3"/>
      <c r="J2" s="3"/>
      <c r="K2" s="3"/>
    </row>
    <row r="3" spans="1:12" s="6" customFormat="1" x14ac:dyDescent="0.35">
      <c r="A3" s="52"/>
      <c r="B3" s="52"/>
      <c r="C3" s="52"/>
      <c r="D3" s="9" t="s">
        <v>8</v>
      </c>
      <c r="E3" s="10" t="s">
        <v>9</v>
      </c>
      <c r="F3" s="10" t="s">
        <v>10</v>
      </c>
      <c r="G3" s="10" t="s">
        <v>11</v>
      </c>
      <c r="H3" s="10" t="s">
        <v>12</v>
      </c>
      <c r="I3" s="11" t="s">
        <v>13</v>
      </c>
    </row>
    <row r="4" spans="1:12" ht="13.15" x14ac:dyDescent="0.4">
      <c r="A4" s="53" t="s">
        <v>24</v>
      </c>
      <c r="B4" s="53"/>
      <c r="C4" s="53"/>
      <c r="D4" s="41">
        <v>0</v>
      </c>
      <c r="E4" s="45">
        <v>3</v>
      </c>
      <c r="F4" s="45">
        <v>4</v>
      </c>
      <c r="G4" s="45">
        <v>5</v>
      </c>
      <c r="H4" s="41">
        <f>'Evaluator 7'!H4</f>
        <v>5</v>
      </c>
      <c r="I4" s="12">
        <f>SUM(E4:H4)</f>
        <v>17</v>
      </c>
    </row>
    <row r="5" spans="1:12" ht="13.15" x14ac:dyDescent="0.4">
      <c r="A5" s="53" t="s">
        <v>25</v>
      </c>
      <c r="B5" s="53"/>
      <c r="C5" s="53"/>
      <c r="D5" s="41">
        <v>0</v>
      </c>
      <c r="E5" s="45">
        <v>7.5</v>
      </c>
      <c r="F5" s="45">
        <v>10</v>
      </c>
      <c r="G5" s="45">
        <v>12.5</v>
      </c>
      <c r="H5" s="50">
        <f>'Evaluator 7'!H5</f>
        <v>4.2</v>
      </c>
      <c r="I5" s="12">
        <f t="shared" ref="I5:I11" si="0">SUM(E5:H5)</f>
        <v>34.200000000000003</v>
      </c>
      <c r="L5" s="5"/>
    </row>
    <row r="6" spans="1:12" ht="13.15" x14ac:dyDescent="0.4">
      <c r="A6" s="53" t="s">
        <v>26</v>
      </c>
      <c r="B6" s="53"/>
      <c r="C6" s="53"/>
      <c r="D6" s="41">
        <v>0</v>
      </c>
      <c r="E6" s="45">
        <v>7.5</v>
      </c>
      <c r="F6" s="45">
        <v>12</v>
      </c>
      <c r="G6" s="45">
        <v>20</v>
      </c>
      <c r="H6" s="50">
        <f>'Evaluator 7'!H6</f>
        <v>0</v>
      </c>
      <c r="I6" s="12">
        <f t="shared" si="0"/>
        <v>39.5</v>
      </c>
      <c r="L6" s="5"/>
    </row>
    <row r="7" spans="1:12" ht="13.15" x14ac:dyDescent="0.4">
      <c r="A7" s="53" t="s">
        <v>27</v>
      </c>
      <c r="B7" s="53"/>
      <c r="C7" s="53"/>
      <c r="D7" s="41">
        <v>0</v>
      </c>
      <c r="E7" s="45">
        <v>12</v>
      </c>
      <c r="F7" s="45">
        <v>14</v>
      </c>
      <c r="G7" s="45">
        <v>20</v>
      </c>
      <c r="H7" s="50">
        <f>'Evaluator 7'!H7</f>
        <v>0.3</v>
      </c>
      <c r="I7" s="12">
        <f t="shared" si="0"/>
        <v>46.3</v>
      </c>
    </row>
    <row r="8" spans="1:12" ht="13.15" x14ac:dyDescent="0.4">
      <c r="A8" s="53" t="s">
        <v>28</v>
      </c>
      <c r="B8" s="53"/>
      <c r="C8" s="53"/>
      <c r="D8" s="41">
        <v>0</v>
      </c>
      <c r="E8" s="45">
        <v>9</v>
      </c>
      <c r="F8" s="45">
        <v>14</v>
      </c>
      <c r="G8" s="45">
        <v>20</v>
      </c>
      <c r="H8" s="50">
        <f>'Evaluator 7'!H8</f>
        <v>4.5999999999999996</v>
      </c>
      <c r="I8" s="12">
        <f t="shared" si="0"/>
        <v>47.6</v>
      </c>
    </row>
    <row r="9" spans="1:12" ht="13.15" x14ac:dyDescent="0.4">
      <c r="A9" s="53" t="s">
        <v>29</v>
      </c>
      <c r="B9" s="53"/>
      <c r="C9" s="53"/>
      <c r="D9" s="41">
        <v>0</v>
      </c>
      <c r="E9" s="45">
        <v>13.5</v>
      </c>
      <c r="F9" s="45">
        <v>16</v>
      </c>
      <c r="G9" s="45">
        <v>20</v>
      </c>
      <c r="H9" s="50">
        <f>'Evaluator 7'!H9</f>
        <v>3</v>
      </c>
      <c r="I9" s="12">
        <f t="shared" si="0"/>
        <v>52.5</v>
      </c>
    </row>
    <row r="10" spans="1:12" ht="13.15" x14ac:dyDescent="0.4">
      <c r="A10" s="53" t="s">
        <v>30</v>
      </c>
      <c r="B10" s="53"/>
      <c r="C10" s="53"/>
      <c r="D10" s="41">
        <v>0</v>
      </c>
      <c r="E10" s="45">
        <v>15</v>
      </c>
      <c r="F10" s="45">
        <v>20</v>
      </c>
      <c r="G10" s="45">
        <v>22.5</v>
      </c>
      <c r="H10" s="50">
        <f>'Evaluator 7'!H10</f>
        <v>5</v>
      </c>
      <c r="I10" s="12">
        <f t="shared" si="0"/>
        <v>62.5</v>
      </c>
    </row>
    <row r="11" spans="1:12" ht="13.15" x14ac:dyDescent="0.4">
      <c r="A11" s="53" t="s">
        <v>31</v>
      </c>
      <c r="B11" s="53"/>
      <c r="C11" s="53"/>
      <c r="D11" s="41">
        <v>0</v>
      </c>
      <c r="E11" s="45">
        <v>4.5</v>
      </c>
      <c r="F11" s="45">
        <v>6</v>
      </c>
      <c r="G11" s="45">
        <v>7.5</v>
      </c>
      <c r="H11" s="50">
        <f>'Evaluator 7'!H11</f>
        <v>4</v>
      </c>
      <c r="I11" s="12">
        <f t="shared" si="0"/>
        <v>22</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E8" sqref="E8"/>
    </sheetView>
  </sheetViews>
  <sheetFormatPr defaultRowHeight="12.75" x14ac:dyDescent="0.35"/>
  <sheetData>
    <row r="1" spans="1:18" ht="15" x14ac:dyDescent="0.4">
      <c r="A1" s="13" t="s">
        <v>0</v>
      </c>
      <c r="B1" s="8"/>
      <c r="C1" s="8"/>
      <c r="D1" s="8"/>
      <c r="E1" s="4"/>
      <c r="F1" s="4"/>
      <c r="G1" s="4"/>
      <c r="H1" s="4"/>
      <c r="I1" s="4"/>
      <c r="J1" s="4"/>
    </row>
    <row r="2" spans="1:18" ht="15" x14ac:dyDescent="0.4">
      <c r="A2" s="4"/>
      <c r="B2" s="3"/>
      <c r="C2" s="3"/>
      <c r="D2" s="3"/>
      <c r="E2" s="3"/>
      <c r="F2" s="3"/>
      <c r="G2" s="3"/>
      <c r="H2" s="3"/>
      <c r="I2" s="3"/>
      <c r="J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1">
        <v>0</v>
      </c>
      <c r="E4" s="46">
        <v>15</v>
      </c>
      <c r="F4" s="46">
        <v>18</v>
      </c>
      <c r="G4" s="46">
        <v>20</v>
      </c>
      <c r="H4" s="50">
        <f>'Evaluator 7'!H4</f>
        <v>5</v>
      </c>
      <c r="I4" s="12">
        <f>SUM(E4:H4)</f>
        <v>58</v>
      </c>
      <c r="J4" s="7"/>
      <c r="K4" s="7"/>
      <c r="L4" s="7"/>
      <c r="M4" s="7"/>
      <c r="N4" s="7"/>
      <c r="O4" s="7"/>
      <c r="P4" s="7"/>
      <c r="Q4" s="7"/>
      <c r="R4" s="7"/>
    </row>
    <row r="5" spans="1:18" ht="13.15" x14ac:dyDescent="0.4">
      <c r="A5" s="53" t="s">
        <v>25</v>
      </c>
      <c r="B5" s="53"/>
      <c r="C5" s="53"/>
      <c r="D5" s="41">
        <v>0</v>
      </c>
      <c r="E5" s="46">
        <v>12</v>
      </c>
      <c r="F5" s="46">
        <v>16</v>
      </c>
      <c r="G5" s="46">
        <v>20</v>
      </c>
      <c r="H5" s="50">
        <f>'Evaluator 7'!H5</f>
        <v>4.2</v>
      </c>
      <c r="I5" s="12">
        <f t="shared" ref="I5:I11" si="0">SUM(E5:H5)</f>
        <v>52.2</v>
      </c>
      <c r="J5" s="7"/>
      <c r="K5" s="7"/>
      <c r="L5" s="7"/>
      <c r="M5" s="7"/>
      <c r="N5" s="7"/>
      <c r="O5" s="7"/>
      <c r="P5" s="7"/>
      <c r="Q5" s="7"/>
      <c r="R5" s="7"/>
    </row>
    <row r="6" spans="1:18" ht="13.15" x14ac:dyDescent="0.4">
      <c r="A6" s="53" t="s">
        <v>26</v>
      </c>
      <c r="B6" s="53"/>
      <c r="C6" s="53"/>
      <c r="D6" s="41">
        <v>0</v>
      </c>
      <c r="E6" s="46">
        <v>12</v>
      </c>
      <c r="F6" s="46">
        <v>16</v>
      </c>
      <c r="G6" s="46">
        <v>21</v>
      </c>
      <c r="H6" s="50">
        <f>'Evaluator 7'!H6</f>
        <v>0</v>
      </c>
      <c r="I6" s="12">
        <f t="shared" si="0"/>
        <v>49</v>
      </c>
      <c r="J6" s="7"/>
      <c r="K6" s="7"/>
      <c r="L6" s="7"/>
      <c r="M6" s="7"/>
      <c r="N6" s="7"/>
      <c r="O6" s="7"/>
      <c r="P6" s="7"/>
      <c r="Q6" s="7"/>
      <c r="R6" s="7"/>
    </row>
    <row r="7" spans="1:18" ht="13.15" x14ac:dyDescent="0.4">
      <c r="A7" s="53" t="s">
        <v>27</v>
      </c>
      <c r="B7" s="53"/>
      <c r="C7" s="53"/>
      <c r="D7" s="41">
        <v>0</v>
      </c>
      <c r="E7" s="46">
        <v>13.5</v>
      </c>
      <c r="F7" s="46">
        <v>16</v>
      </c>
      <c r="G7" s="46">
        <v>20</v>
      </c>
      <c r="H7" s="50">
        <f>'Evaluator 7'!H7</f>
        <v>0.3</v>
      </c>
      <c r="I7" s="12">
        <f t="shared" si="0"/>
        <v>49.8</v>
      </c>
      <c r="J7" s="7"/>
      <c r="K7" s="7"/>
      <c r="L7" s="7"/>
      <c r="M7" s="7"/>
      <c r="N7" s="7"/>
      <c r="O7" s="7"/>
      <c r="P7" s="7"/>
      <c r="Q7" s="7"/>
      <c r="R7" s="7"/>
    </row>
    <row r="8" spans="1:18" ht="13.15" x14ac:dyDescent="0.4">
      <c r="A8" s="53" t="s">
        <v>28</v>
      </c>
      <c r="B8" s="53"/>
      <c r="C8" s="53"/>
      <c r="D8" s="41">
        <v>0</v>
      </c>
      <c r="E8" s="46">
        <v>10.5</v>
      </c>
      <c r="F8" s="46">
        <v>16.8</v>
      </c>
      <c r="G8" s="46">
        <v>20</v>
      </c>
      <c r="H8" s="50">
        <f>'Evaluator 7'!H8</f>
        <v>4.5999999999999996</v>
      </c>
      <c r="I8" s="12">
        <f t="shared" si="0"/>
        <v>51.9</v>
      </c>
      <c r="J8" s="7"/>
      <c r="K8" s="7"/>
      <c r="L8" s="7"/>
      <c r="M8" s="7"/>
      <c r="N8" s="7"/>
      <c r="O8" s="7"/>
      <c r="P8" s="7"/>
      <c r="Q8" s="7"/>
      <c r="R8" s="7"/>
    </row>
    <row r="9" spans="1:18" ht="13.15" x14ac:dyDescent="0.4">
      <c r="A9" s="53" t="s">
        <v>29</v>
      </c>
      <c r="B9" s="53"/>
      <c r="C9" s="53"/>
      <c r="D9" s="41">
        <v>0</v>
      </c>
      <c r="E9" s="46">
        <v>12</v>
      </c>
      <c r="F9" s="46">
        <v>16</v>
      </c>
      <c r="G9" s="46">
        <v>20</v>
      </c>
      <c r="H9" s="50">
        <f>'Evaluator 7'!H9</f>
        <v>3</v>
      </c>
      <c r="I9" s="12">
        <f t="shared" si="0"/>
        <v>51</v>
      </c>
      <c r="J9" s="7"/>
      <c r="K9" s="7"/>
      <c r="L9" s="7"/>
      <c r="M9" s="7"/>
      <c r="N9" s="7"/>
      <c r="O9" s="7"/>
      <c r="P9" s="7"/>
      <c r="Q9" s="7"/>
      <c r="R9" s="7"/>
    </row>
    <row r="10" spans="1:18" ht="13.15" x14ac:dyDescent="0.4">
      <c r="A10" s="53" t="s">
        <v>30</v>
      </c>
      <c r="B10" s="53"/>
      <c r="C10" s="53"/>
      <c r="D10" s="41">
        <v>0</v>
      </c>
      <c r="E10" s="46">
        <v>12.600000000000001</v>
      </c>
      <c r="F10" s="46">
        <v>18</v>
      </c>
      <c r="G10" s="46">
        <v>22.5</v>
      </c>
      <c r="H10" s="50">
        <f>'Evaluator 7'!H10</f>
        <v>5</v>
      </c>
      <c r="I10" s="12">
        <f t="shared" si="0"/>
        <v>58.1</v>
      </c>
      <c r="J10" s="7"/>
      <c r="K10" s="7"/>
      <c r="L10" s="7"/>
      <c r="M10" s="7"/>
      <c r="N10" s="7"/>
      <c r="O10" s="7"/>
      <c r="P10" s="7"/>
      <c r="Q10" s="7"/>
      <c r="R10" s="7"/>
    </row>
    <row r="11" spans="1:18" ht="13.15" x14ac:dyDescent="0.4">
      <c r="A11" s="53" t="s">
        <v>31</v>
      </c>
      <c r="B11" s="53"/>
      <c r="C11" s="53"/>
      <c r="D11" s="41">
        <v>0</v>
      </c>
      <c r="E11" s="46">
        <v>11.399999999999999</v>
      </c>
      <c r="F11" s="46">
        <v>16</v>
      </c>
      <c r="G11" s="46">
        <v>19</v>
      </c>
      <c r="H11" s="50">
        <f>'Evaluator 7'!H11</f>
        <v>4</v>
      </c>
      <c r="I11" s="12">
        <f t="shared" si="0"/>
        <v>50.4</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H4" sqref="H4:H11"/>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1">
        <v>0</v>
      </c>
      <c r="E4" s="47">
        <v>15</v>
      </c>
      <c r="F4" s="47">
        <v>16.8</v>
      </c>
      <c r="G4" s="47">
        <v>22.5</v>
      </c>
      <c r="H4" s="50">
        <f>'Evaluator 7'!H4</f>
        <v>5</v>
      </c>
      <c r="I4" s="12">
        <f>SUM(E4:H4)</f>
        <v>59.3</v>
      </c>
      <c r="J4" s="7"/>
      <c r="K4" s="7"/>
      <c r="L4" s="7"/>
      <c r="M4" s="7"/>
      <c r="N4" s="7"/>
      <c r="O4" s="7"/>
      <c r="P4" s="7"/>
      <c r="Q4" s="7"/>
      <c r="R4" s="7"/>
    </row>
    <row r="5" spans="1:18" ht="13.15" x14ac:dyDescent="0.4">
      <c r="A5" s="53" t="s">
        <v>25</v>
      </c>
      <c r="B5" s="53"/>
      <c r="C5" s="53"/>
      <c r="D5" s="41">
        <v>0</v>
      </c>
      <c r="E5" s="47">
        <v>13.5</v>
      </c>
      <c r="F5" s="47">
        <v>18</v>
      </c>
      <c r="G5" s="47">
        <v>21</v>
      </c>
      <c r="H5" s="50">
        <f>'Evaluator 7'!H5</f>
        <v>4.2</v>
      </c>
      <c r="I5" s="12">
        <f t="shared" ref="I5:I11" si="0">SUM(E5:H5)</f>
        <v>56.7</v>
      </c>
      <c r="J5" s="7"/>
      <c r="K5" s="7"/>
      <c r="L5" s="7"/>
      <c r="M5" s="7"/>
      <c r="N5" s="7"/>
      <c r="O5" s="7"/>
      <c r="P5" s="7"/>
      <c r="Q5" s="7"/>
      <c r="R5" s="7"/>
    </row>
    <row r="6" spans="1:18" ht="13.15" x14ac:dyDescent="0.4">
      <c r="A6" s="53" t="s">
        <v>26</v>
      </c>
      <c r="B6" s="53"/>
      <c r="C6" s="53"/>
      <c r="D6" s="41">
        <v>0</v>
      </c>
      <c r="E6" s="47">
        <v>4.5</v>
      </c>
      <c r="F6" s="47">
        <v>10</v>
      </c>
      <c r="G6" s="47">
        <v>12.5</v>
      </c>
      <c r="H6" s="50">
        <f>'Evaluator 7'!H6</f>
        <v>0</v>
      </c>
      <c r="I6" s="12">
        <f t="shared" si="0"/>
        <v>27</v>
      </c>
      <c r="J6" s="7"/>
      <c r="K6" s="7"/>
      <c r="L6" s="7"/>
      <c r="M6" s="7"/>
      <c r="N6" s="7"/>
      <c r="O6" s="7"/>
      <c r="P6" s="7"/>
      <c r="Q6" s="7"/>
      <c r="R6" s="7"/>
    </row>
    <row r="7" spans="1:18" ht="13.15" x14ac:dyDescent="0.4">
      <c r="A7" s="53" t="s">
        <v>27</v>
      </c>
      <c r="B7" s="53"/>
      <c r="C7" s="53"/>
      <c r="D7" s="41">
        <v>0</v>
      </c>
      <c r="E7" s="47">
        <v>11.399999999999999</v>
      </c>
      <c r="F7" s="47">
        <v>18.8</v>
      </c>
      <c r="G7" s="47">
        <v>22.5</v>
      </c>
      <c r="H7" s="50">
        <f>'Evaluator 7'!H7</f>
        <v>0.3</v>
      </c>
      <c r="I7" s="12">
        <f t="shared" si="0"/>
        <v>53</v>
      </c>
      <c r="J7" s="7"/>
      <c r="K7" s="7"/>
      <c r="L7" s="7"/>
      <c r="M7" s="7"/>
      <c r="N7" s="7"/>
      <c r="O7" s="7"/>
      <c r="P7" s="7"/>
      <c r="Q7" s="7"/>
      <c r="R7" s="7"/>
    </row>
    <row r="8" spans="1:18" ht="13.15" x14ac:dyDescent="0.4">
      <c r="A8" s="53" t="s">
        <v>28</v>
      </c>
      <c r="B8" s="53"/>
      <c r="C8" s="53"/>
      <c r="D8" s="41">
        <v>0</v>
      </c>
      <c r="E8" s="47">
        <v>4.5</v>
      </c>
      <c r="F8" s="47">
        <v>12.8</v>
      </c>
      <c r="G8" s="47">
        <v>17.5</v>
      </c>
      <c r="H8" s="50">
        <f>'Evaluator 7'!H8</f>
        <v>4.5999999999999996</v>
      </c>
      <c r="I8" s="12">
        <f t="shared" si="0"/>
        <v>39.4</v>
      </c>
      <c r="J8" s="7"/>
      <c r="K8" s="7"/>
      <c r="L8" s="7"/>
      <c r="M8" s="7"/>
      <c r="N8" s="7"/>
      <c r="O8" s="7"/>
      <c r="P8" s="7"/>
      <c r="Q8" s="7"/>
      <c r="R8" s="7"/>
    </row>
    <row r="9" spans="1:18" ht="13.15" x14ac:dyDescent="0.4">
      <c r="A9" s="53" t="s">
        <v>29</v>
      </c>
      <c r="B9" s="53"/>
      <c r="C9" s="53"/>
      <c r="D9" s="41">
        <v>0</v>
      </c>
      <c r="E9" s="47">
        <v>10.5</v>
      </c>
      <c r="F9" s="47">
        <v>8</v>
      </c>
      <c r="G9" s="47">
        <v>12.5</v>
      </c>
      <c r="H9" s="50">
        <f>'Evaluator 7'!H9</f>
        <v>3</v>
      </c>
      <c r="I9" s="12">
        <f t="shared" si="0"/>
        <v>34</v>
      </c>
      <c r="J9" s="7"/>
      <c r="K9" s="7"/>
      <c r="L9" s="7"/>
      <c r="M9" s="7"/>
      <c r="N9" s="7"/>
      <c r="O9" s="7"/>
      <c r="P9" s="7"/>
      <c r="Q9" s="7"/>
      <c r="R9" s="7"/>
    </row>
    <row r="10" spans="1:18" ht="13.15" x14ac:dyDescent="0.4">
      <c r="A10" s="53" t="s">
        <v>30</v>
      </c>
      <c r="B10" s="53"/>
      <c r="C10" s="53"/>
      <c r="D10" s="41">
        <v>0</v>
      </c>
      <c r="E10" s="47">
        <v>13.5</v>
      </c>
      <c r="F10" s="47">
        <v>15.6</v>
      </c>
      <c r="G10" s="47">
        <v>19.5</v>
      </c>
      <c r="H10" s="50">
        <f>'Evaluator 7'!H10</f>
        <v>5</v>
      </c>
      <c r="I10" s="12">
        <f t="shared" si="0"/>
        <v>53.6</v>
      </c>
      <c r="J10" s="7"/>
      <c r="K10" s="7"/>
      <c r="L10" s="7"/>
      <c r="M10" s="7"/>
      <c r="N10" s="7"/>
      <c r="O10" s="7"/>
      <c r="P10" s="7"/>
      <c r="Q10" s="7"/>
      <c r="R10" s="7"/>
    </row>
    <row r="11" spans="1:18" ht="13.15" x14ac:dyDescent="0.4">
      <c r="A11" s="53" t="s">
        <v>31</v>
      </c>
      <c r="B11" s="53"/>
      <c r="C11" s="53"/>
      <c r="D11" s="41">
        <v>0</v>
      </c>
      <c r="E11" s="47">
        <v>9</v>
      </c>
      <c r="F11" s="47">
        <v>8</v>
      </c>
      <c r="G11" s="47">
        <v>12.5</v>
      </c>
      <c r="H11" s="50">
        <f>'Evaluator 7'!H11</f>
        <v>4</v>
      </c>
      <c r="I11" s="12">
        <f t="shared" si="0"/>
        <v>33.5</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I6" sqref="I6"/>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1">
        <v>0</v>
      </c>
      <c r="E4" s="48">
        <v>9</v>
      </c>
      <c r="F4" s="48">
        <v>11.2</v>
      </c>
      <c r="G4" s="48">
        <v>15</v>
      </c>
      <c r="H4" s="50">
        <f>'Evaluator 7'!H4</f>
        <v>5</v>
      </c>
      <c r="I4" s="12">
        <f>SUM(E4:H4)</f>
        <v>40.200000000000003</v>
      </c>
      <c r="J4" s="7"/>
      <c r="K4" s="7"/>
      <c r="L4" s="7"/>
      <c r="M4" s="7"/>
      <c r="N4" s="7"/>
      <c r="O4" s="7"/>
      <c r="P4" s="7"/>
      <c r="Q4" s="7"/>
      <c r="R4" s="7"/>
    </row>
    <row r="5" spans="1:18" ht="13.15" x14ac:dyDescent="0.4">
      <c r="A5" s="53" t="s">
        <v>25</v>
      </c>
      <c r="B5" s="53"/>
      <c r="C5" s="53"/>
      <c r="D5" s="41">
        <v>0</v>
      </c>
      <c r="E5" s="48">
        <v>9.6000000000000014</v>
      </c>
      <c r="F5" s="48">
        <v>13.6</v>
      </c>
      <c r="G5" s="48">
        <v>17</v>
      </c>
      <c r="H5" s="50">
        <f>'Evaluator 7'!H5</f>
        <v>4.2</v>
      </c>
      <c r="I5" s="12">
        <f t="shared" ref="I5:I11" si="0">SUM(E5:H5)</f>
        <v>44.400000000000006</v>
      </c>
      <c r="J5" s="7"/>
      <c r="K5" s="7"/>
      <c r="L5" s="7"/>
      <c r="M5" s="7"/>
      <c r="N5" s="7"/>
      <c r="O5" s="7"/>
      <c r="P5" s="7"/>
      <c r="Q5" s="7"/>
      <c r="R5" s="7"/>
    </row>
    <row r="6" spans="1:18" ht="13.15" x14ac:dyDescent="0.4">
      <c r="A6" s="53" t="s">
        <v>26</v>
      </c>
      <c r="B6" s="53"/>
      <c r="C6" s="53"/>
      <c r="D6" s="41">
        <v>0</v>
      </c>
      <c r="E6" s="48">
        <v>7.5</v>
      </c>
      <c r="F6" s="48">
        <v>10</v>
      </c>
      <c r="G6" s="48">
        <v>12.5</v>
      </c>
      <c r="H6" s="50">
        <f>'Evaluator 7'!H6</f>
        <v>0</v>
      </c>
      <c r="I6" s="12">
        <f t="shared" si="0"/>
        <v>30</v>
      </c>
      <c r="J6" s="7"/>
      <c r="K6" s="7"/>
      <c r="L6" s="7"/>
      <c r="M6" s="7"/>
      <c r="N6" s="7"/>
      <c r="O6" s="7"/>
      <c r="P6" s="7"/>
      <c r="Q6" s="7"/>
      <c r="R6" s="7"/>
    </row>
    <row r="7" spans="1:18" ht="13.15" x14ac:dyDescent="0.4">
      <c r="A7" s="53" t="s">
        <v>27</v>
      </c>
      <c r="B7" s="53"/>
      <c r="C7" s="53"/>
      <c r="D7" s="41">
        <v>0</v>
      </c>
      <c r="E7" s="48">
        <v>9</v>
      </c>
      <c r="F7" s="48">
        <v>11.2</v>
      </c>
      <c r="G7" s="48">
        <v>15</v>
      </c>
      <c r="H7" s="50">
        <f>'Evaluator 7'!H7</f>
        <v>0.3</v>
      </c>
      <c r="I7" s="12">
        <f t="shared" si="0"/>
        <v>35.5</v>
      </c>
      <c r="J7" s="7"/>
      <c r="K7" s="7"/>
      <c r="L7" s="7"/>
      <c r="M7" s="7"/>
      <c r="N7" s="7"/>
      <c r="O7" s="7"/>
      <c r="P7" s="7"/>
      <c r="Q7" s="7"/>
      <c r="R7" s="7"/>
    </row>
    <row r="8" spans="1:18" ht="13.15" x14ac:dyDescent="0.4">
      <c r="A8" s="53" t="s">
        <v>28</v>
      </c>
      <c r="B8" s="53"/>
      <c r="C8" s="53"/>
      <c r="D8" s="41">
        <v>0</v>
      </c>
      <c r="E8" s="48">
        <v>8.3999999999999986</v>
      </c>
      <c r="F8" s="48">
        <v>10</v>
      </c>
      <c r="G8" s="48">
        <v>15</v>
      </c>
      <c r="H8" s="50">
        <f>'Evaluator 7'!H8</f>
        <v>4.5999999999999996</v>
      </c>
      <c r="I8" s="12">
        <f t="shared" si="0"/>
        <v>38</v>
      </c>
      <c r="J8" s="7"/>
      <c r="K8" s="7"/>
      <c r="L8" s="7"/>
      <c r="M8" s="7"/>
      <c r="N8" s="7"/>
      <c r="O8" s="7"/>
      <c r="P8" s="7"/>
      <c r="Q8" s="7"/>
      <c r="R8" s="7"/>
    </row>
    <row r="9" spans="1:18" ht="13.15" x14ac:dyDescent="0.4">
      <c r="A9" s="53" t="s">
        <v>29</v>
      </c>
      <c r="B9" s="53"/>
      <c r="C9" s="53"/>
      <c r="D9" s="41">
        <v>0</v>
      </c>
      <c r="E9" s="48">
        <v>12</v>
      </c>
      <c r="F9" s="48">
        <v>17.2</v>
      </c>
      <c r="G9" s="48">
        <v>22</v>
      </c>
      <c r="H9" s="50">
        <f>'Evaluator 7'!H9</f>
        <v>3</v>
      </c>
      <c r="I9" s="12">
        <f t="shared" si="0"/>
        <v>54.2</v>
      </c>
      <c r="J9" s="7"/>
      <c r="K9" s="7"/>
      <c r="L9" s="7"/>
      <c r="M9" s="7"/>
      <c r="N9" s="7"/>
      <c r="O9" s="7"/>
      <c r="P9" s="7"/>
      <c r="Q9" s="7"/>
      <c r="R9" s="7"/>
    </row>
    <row r="10" spans="1:18" ht="13.15" x14ac:dyDescent="0.4">
      <c r="A10" s="53" t="s">
        <v>30</v>
      </c>
      <c r="B10" s="53"/>
      <c r="C10" s="53"/>
      <c r="D10" s="41">
        <v>0</v>
      </c>
      <c r="E10" s="48">
        <v>13.5</v>
      </c>
      <c r="F10" s="48">
        <v>18</v>
      </c>
      <c r="G10" s="48">
        <v>22.5</v>
      </c>
      <c r="H10" s="50">
        <f>'Evaluator 7'!H10</f>
        <v>5</v>
      </c>
      <c r="I10" s="12">
        <f t="shared" si="0"/>
        <v>59</v>
      </c>
      <c r="J10" s="7"/>
      <c r="K10" s="7"/>
      <c r="L10" s="7"/>
      <c r="M10" s="7"/>
      <c r="N10" s="7"/>
      <c r="O10" s="7"/>
      <c r="P10" s="7"/>
      <c r="Q10" s="7"/>
      <c r="R10" s="7"/>
    </row>
    <row r="11" spans="1:18" ht="13.15" x14ac:dyDescent="0.4">
      <c r="A11" s="53" t="s">
        <v>31</v>
      </c>
      <c r="B11" s="53"/>
      <c r="C11" s="53"/>
      <c r="D11" s="41">
        <v>0</v>
      </c>
      <c r="E11" s="48">
        <v>7.5</v>
      </c>
      <c r="F11" s="48">
        <v>9.6</v>
      </c>
      <c r="G11" s="48">
        <v>12.5</v>
      </c>
      <c r="H11" s="50">
        <f>'Evaluator 7'!H11</f>
        <v>4</v>
      </c>
      <c r="I11" s="12">
        <f t="shared" si="0"/>
        <v>33.6</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E9" sqref="E9"/>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1">
        <v>0</v>
      </c>
      <c r="E4" s="49">
        <v>13.5</v>
      </c>
      <c r="F4" s="49">
        <v>16</v>
      </c>
      <c r="G4" s="49">
        <v>20</v>
      </c>
      <c r="H4" s="50">
        <f>'Evaluator 7'!H4</f>
        <v>5</v>
      </c>
      <c r="I4" s="12">
        <f>SUM(E4:H4)</f>
        <v>54.5</v>
      </c>
      <c r="J4" s="7"/>
      <c r="K4" s="7"/>
      <c r="L4" s="7"/>
      <c r="M4" s="7"/>
      <c r="N4" s="7"/>
      <c r="O4" s="7"/>
      <c r="P4" s="7"/>
      <c r="Q4" s="7"/>
      <c r="R4" s="7"/>
    </row>
    <row r="5" spans="1:18" ht="13.15" x14ac:dyDescent="0.4">
      <c r="A5" s="53" t="s">
        <v>25</v>
      </c>
      <c r="B5" s="53"/>
      <c r="C5" s="53"/>
      <c r="D5" s="41">
        <v>0</v>
      </c>
      <c r="E5" s="49">
        <v>12</v>
      </c>
      <c r="F5" s="49">
        <v>17.600000000000001</v>
      </c>
      <c r="G5" s="49">
        <v>20</v>
      </c>
      <c r="H5" s="50">
        <f>'Evaluator 7'!H5</f>
        <v>4.2</v>
      </c>
      <c r="I5" s="12">
        <f t="shared" ref="I5:I11" si="0">SUM(E5:H5)</f>
        <v>53.800000000000004</v>
      </c>
      <c r="J5" s="7"/>
      <c r="K5" s="7"/>
      <c r="L5" s="7"/>
      <c r="M5" s="7"/>
      <c r="N5" s="7"/>
      <c r="O5" s="7"/>
      <c r="P5" s="7"/>
      <c r="Q5" s="7"/>
      <c r="R5" s="7"/>
    </row>
    <row r="6" spans="1:18" ht="13.15" x14ac:dyDescent="0.4">
      <c r="A6" s="53" t="s">
        <v>26</v>
      </c>
      <c r="B6" s="53"/>
      <c r="C6" s="53"/>
      <c r="D6" s="41">
        <v>0</v>
      </c>
      <c r="E6" s="49">
        <v>10.199999999999999</v>
      </c>
      <c r="F6" s="49">
        <v>13.6</v>
      </c>
      <c r="G6" s="49">
        <v>17</v>
      </c>
      <c r="H6" s="50">
        <f>'Evaluator 7'!H6</f>
        <v>0</v>
      </c>
      <c r="I6" s="12">
        <f t="shared" si="0"/>
        <v>40.799999999999997</v>
      </c>
      <c r="J6" s="7"/>
      <c r="K6" s="7"/>
      <c r="L6" s="7"/>
      <c r="M6" s="7"/>
      <c r="N6" s="7"/>
      <c r="O6" s="7"/>
      <c r="P6" s="7"/>
      <c r="Q6" s="7"/>
      <c r="R6" s="7"/>
    </row>
    <row r="7" spans="1:18" ht="13.15" x14ac:dyDescent="0.4">
      <c r="A7" s="53" t="s">
        <v>27</v>
      </c>
      <c r="B7" s="53"/>
      <c r="C7" s="53"/>
      <c r="D7" s="41">
        <v>0</v>
      </c>
      <c r="E7" s="49">
        <v>10.199999999999999</v>
      </c>
      <c r="F7" s="49">
        <v>14</v>
      </c>
      <c r="G7" s="49">
        <v>17</v>
      </c>
      <c r="H7" s="50">
        <f>'Evaluator 7'!H7</f>
        <v>0.3</v>
      </c>
      <c r="I7" s="12">
        <f t="shared" si="0"/>
        <v>41.5</v>
      </c>
      <c r="J7" s="7"/>
      <c r="K7" s="7"/>
      <c r="L7" s="7"/>
      <c r="M7" s="7"/>
      <c r="N7" s="7"/>
      <c r="O7" s="7"/>
      <c r="P7" s="7"/>
      <c r="Q7" s="7"/>
      <c r="R7" s="7"/>
    </row>
    <row r="8" spans="1:18" ht="13.15" x14ac:dyDescent="0.4">
      <c r="A8" s="53" t="s">
        <v>28</v>
      </c>
      <c r="B8" s="53"/>
      <c r="C8" s="53"/>
      <c r="D8" s="41">
        <v>0</v>
      </c>
      <c r="E8" s="49">
        <v>9</v>
      </c>
      <c r="F8" s="49">
        <v>16</v>
      </c>
      <c r="G8" s="49">
        <v>22</v>
      </c>
      <c r="H8" s="50">
        <f>'Evaluator 7'!H8</f>
        <v>4.5999999999999996</v>
      </c>
      <c r="I8" s="12">
        <f t="shared" si="0"/>
        <v>51.6</v>
      </c>
      <c r="J8" s="7"/>
      <c r="K8" s="7"/>
      <c r="L8" s="7"/>
      <c r="M8" s="7"/>
      <c r="N8" s="7"/>
      <c r="O8" s="7"/>
      <c r="P8" s="7"/>
      <c r="Q8" s="7"/>
      <c r="R8" s="7"/>
    </row>
    <row r="9" spans="1:18" ht="13.15" x14ac:dyDescent="0.4">
      <c r="A9" s="53" t="s">
        <v>29</v>
      </c>
      <c r="B9" s="53"/>
      <c r="C9" s="53"/>
      <c r="D9" s="41">
        <v>0</v>
      </c>
      <c r="E9" s="49">
        <v>10.199999999999999</v>
      </c>
      <c r="F9" s="49">
        <v>12</v>
      </c>
      <c r="G9" s="49">
        <v>17</v>
      </c>
      <c r="H9" s="50">
        <f>'Evaluator 7'!H9</f>
        <v>3</v>
      </c>
      <c r="I9" s="12">
        <f t="shared" si="0"/>
        <v>42.2</v>
      </c>
      <c r="J9" s="7"/>
      <c r="K9" s="7"/>
      <c r="L9" s="7"/>
      <c r="M9" s="7"/>
      <c r="N9" s="7"/>
      <c r="O9" s="7"/>
      <c r="P9" s="7"/>
      <c r="Q9" s="7"/>
      <c r="R9" s="7"/>
    </row>
    <row r="10" spans="1:18" ht="13.15" x14ac:dyDescent="0.4">
      <c r="A10" s="53" t="s">
        <v>30</v>
      </c>
      <c r="B10" s="53"/>
      <c r="C10" s="53"/>
      <c r="D10" s="41">
        <v>0</v>
      </c>
      <c r="E10" s="49">
        <v>15</v>
      </c>
      <c r="F10" s="49">
        <v>18</v>
      </c>
      <c r="G10" s="49">
        <v>22.5</v>
      </c>
      <c r="H10" s="50">
        <f>'Evaluator 7'!H10</f>
        <v>5</v>
      </c>
      <c r="I10" s="12">
        <f t="shared" si="0"/>
        <v>60.5</v>
      </c>
      <c r="J10" s="7"/>
      <c r="K10" s="7"/>
      <c r="L10" s="7"/>
      <c r="M10" s="7"/>
      <c r="N10" s="7"/>
      <c r="O10" s="7"/>
      <c r="P10" s="7"/>
      <c r="Q10" s="7"/>
      <c r="R10" s="7"/>
    </row>
    <row r="11" spans="1:18" ht="13.15" x14ac:dyDescent="0.4">
      <c r="A11" s="53" t="s">
        <v>31</v>
      </c>
      <c r="B11" s="53"/>
      <c r="C11" s="53"/>
      <c r="D11" s="41">
        <v>0</v>
      </c>
      <c r="E11" s="49">
        <v>10.199999999999999</v>
      </c>
      <c r="F11" s="49">
        <v>13.6</v>
      </c>
      <c r="G11" s="49">
        <v>17</v>
      </c>
      <c r="H11" s="50">
        <f>'Evaluator 7'!H11</f>
        <v>4</v>
      </c>
      <c r="I11" s="12">
        <f t="shared" si="0"/>
        <v>44.8</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5"/>
  <sheetViews>
    <sheetView workbookViewId="0">
      <selection activeCell="D9" sqref="D9"/>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3">
        <v>25.900000000000002</v>
      </c>
      <c r="E4" s="43">
        <v>13.799999999999999</v>
      </c>
      <c r="F4" s="43">
        <v>19.2</v>
      </c>
      <c r="G4" s="43">
        <v>24</v>
      </c>
      <c r="H4" s="50">
        <f>'Evaluator 7'!H4</f>
        <v>5</v>
      </c>
      <c r="I4" s="12">
        <f>SUM(E4:H4)</f>
        <v>62</v>
      </c>
      <c r="J4" s="7"/>
      <c r="K4" s="7"/>
      <c r="L4" s="7"/>
      <c r="M4" s="7"/>
      <c r="N4" s="7"/>
      <c r="O4" s="7"/>
      <c r="P4" s="7"/>
      <c r="Q4" s="7"/>
      <c r="R4" s="7"/>
    </row>
    <row r="5" spans="1:18" ht="13.15" x14ac:dyDescent="0.4">
      <c r="A5" s="53" t="s">
        <v>25</v>
      </c>
      <c r="B5" s="53"/>
      <c r="C5" s="53"/>
      <c r="D5" s="43">
        <v>35</v>
      </c>
      <c r="E5" s="43">
        <v>13.5</v>
      </c>
      <c r="F5" s="43">
        <v>18</v>
      </c>
      <c r="G5" s="43">
        <v>22.5</v>
      </c>
      <c r="H5" s="50">
        <f>'Evaluator 7'!H5</f>
        <v>4.2</v>
      </c>
      <c r="I5" s="12">
        <f t="shared" ref="I5:I11" si="0">SUM(E5:H5)</f>
        <v>58.2</v>
      </c>
      <c r="J5" s="7"/>
      <c r="K5" s="7"/>
      <c r="L5" s="7"/>
      <c r="M5" s="7"/>
      <c r="N5" s="7"/>
      <c r="O5" s="7"/>
      <c r="P5" s="7"/>
      <c r="Q5" s="7"/>
      <c r="R5" s="7"/>
    </row>
    <row r="6" spans="1:18" ht="13.15" x14ac:dyDescent="0.4">
      <c r="A6" s="53" t="s">
        <v>26</v>
      </c>
      <c r="B6" s="53"/>
      <c r="C6" s="53"/>
      <c r="D6" s="43">
        <v>23.38</v>
      </c>
      <c r="E6" s="43">
        <v>13.200000000000001</v>
      </c>
      <c r="F6" s="43">
        <v>17.600000000000001</v>
      </c>
      <c r="G6" s="43">
        <v>22.5</v>
      </c>
      <c r="H6" s="50">
        <f>'Evaluator 7'!H6</f>
        <v>0</v>
      </c>
      <c r="I6" s="12">
        <f t="shared" si="0"/>
        <v>53.300000000000004</v>
      </c>
      <c r="J6" s="7"/>
      <c r="K6" s="7"/>
      <c r="L6" s="7"/>
      <c r="M6" s="7"/>
      <c r="N6" s="7"/>
      <c r="O6" s="7"/>
      <c r="P6" s="7"/>
      <c r="Q6" s="7"/>
      <c r="R6" s="7"/>
    </row>
    <row r="7" spans="1:18" ht="13.15" x14ac:dyDescent="0.4">
      <c r="A7" s="53" t="s">
        <v>27</v>
      </c>
      <c r="B7" s="53"/>
      <c r="C7" s="53"/>
      <c r="D7" s="43">
        <v>19.040000000000003</v>
      </c>
      <c r="E7" s="43">
        <v>13.799999999999999</v>
      </c>
      <c r="F7" s="43">
        <v>18.399999999999999</v>
      </c>
      <c r="G7" s="43">
        <v>23</v>
      </c>
      <c r="H7" s="50">
        <f>'Evaluator 7'!H7</f>
        <v>0.3</v>
      </c>
      <c r="I7" s="12">
        <f t="shared" si="0"/>
        <v>55.499999999999993</v>
      </c>
      <c r="J7" s="7"/>
      <c r="K7" s="7"/>
      <c r="L7" s="7"/>
      <c r="M7" s="7"/>
      <c r="N7" s="7"/>
      <c r="O7" s="7"/>
      <c r="P7" s="7"/>
      <c r="Q7" s="7"/>
      <c r="R7" s="7"/>
    </row>
    <row r="8" spans="1:18" ht="13.15" x14ac:dyDescent="0.4">
      <c r="A8" s="53" t="s">
        <v>28</v>
      </c>
      <c r="B8" s="53"/>
      <c r="C8" s="53"/>
      <c r="D8" s="43">
        <v>15.33</v>
      </c>
      <c r="E8" s="43">
        <v>14.399999999999999</v>
      </c>
      <c r="F8" s="43">
        <v>19.2</v>
      </c>
      <c r="G8" s="43">
        <v>24</v>
      </c>
      <c r="H8" s="50">
        <f>'Evaluator 7'!H8</f>
        <v>4.5999999999999996</v>
      </c>
      <c r="I8" s="12">
        <f t="shared" si="0"/>
        <v>62.199999999999996</v>
      </c>
      <c r="J8" s="7"/>
      <c r="K8" s="7"/>
      <c r="L8" s="7"/>
      <c r="M8" s="7"/>
      <c r="N8" s="7"/>
      <c r="O8" s="7"/>
      <c r="P8" s="7"/>
      <c r="Q8" s="7"/>
      <c r="R8" s="7"/>
    </row>
    <row r="9" spans="1:18" ht="13.15" x14ac:dyDescent="0.4">
      <c r="A9" s="53" t="s">
        <v>29</v>
      </c>
      <c r="B9" s="53"/>
      <c r="C9" s="53"/>
      <c r="D9" s="43">
        <v>33.74</v>
      </c>
      <c r="E9" s="43">
        <v>13.200000000000001</v>
      </c>
      <c r="F9" s="43">
        <v>18</v>
      </c>
      <c r="G9" s="43">
        <v>22</v>
      </c>
      <c r="H9" s="50">
        <f>'Evaluator 7'!H9</f>
        <v>3</v>
      </c>
      <c r="I9" s="12">
        <f t="shared" si="0"/>
        <v>56.2</v>
      </c>
      <c r="J9" s="7"/>
      <c r="K9" s="7"/>
      <c r="L9" s="7"/>
      <c r="M9" s="7"/>
      <c r="N9" s="7"/>
      <c r="O9" s="7"/>
      <c r="P9" s="7"/>
      <c r="Q9" s="7"/>
      <c r="R9" s="7"/>
    </row>
    <row r="10" spans="1:18" ht="13.15" x14ac:dyDescent="0.4">
      <c r="A10" s="53" t="s">
        <v>30</v>
      </c>
      <c r="B10" s="53"/>
      <c r="C10" s="53"/>
      <c r="D10" s="43">
        <v>25.55</v>
      </c>
      <c r="E10" s="43">
        <v>14.399999999999999</v>
      </c>
      <c r="F10" s="43">
        <v>19.2</v>
      </c>
      <c r="G10" s="43">
        <v>24</v>
      </c>
      <c r="H10" s="50">
        <f>'Evaluator 7'!H10</f>
        <v>5</v>
      </c>
      <c r="I10" s="12">
        <f t="shared" si="0"/>
        <v>62.599999999999994</v>
      </c>
      <c r="J10" s="7"/>
      <c r="K10" s="7"/>
      <c r="L10" s="7"/>
      <c r="M10" s="7"/>
      <c r="N10" s="7"/>
      <c r="O10" s="7"/>
      <c r="P10" s="7"/>
      <c r="Q10" s="7"/>
      <c r="R10" s="7"/>
    </row>
    <row r="11" spans="1:18" ht="13.15" x14ac:dyDescent="0.4">
      <c r="A11" s="53" t="s">
        <v>31</v>
      </c>
      <c r="B11" s="53"/>
      <c r="C11" s="53"/>
      <c r="D11" s="43">
        <v>25.900000000000002</v>
      </c>
      <c r="E11" s="43">
        <v>12.600000000000001</v>
      </c>
      <c r="F11" s="43">
        <v>17.600000000000001</v>
      </c>
      <c r="G11" s="43">
        <v>22</v>
      </c>
      <c r="H11" s="50">
        <f>'Evaluator 7'!H11</f>
        <v>4</v>
      </c>
      <c r="I11" s="12">
        <f t="shared" si="0"/>
        <v>56.2</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5"/>
  <sheetViews>
    <sheetView zoomScaleNormal="100" workbookViewId="0">
      <selection activeCell="H19" sqref="H19"/>
    </sheetView>
  </sheetViews>
  <sheetFormatPr defaultRowHeight="12.75" x14ac:dyDescent="0.35"/>
  <sheetData>
    <row r="1" spans="1:18" ht="15" x14ac:dyDescent="0.4">
      <c r="A1" s="13" t="s">
        <v>0</v>
      </c>
      <c r="B1" s="8"/>
      <c r="C1" s="8"/>
      <c r="D1" s="8"/>
      <c r="E1" s="4"/>
      <c r="F1" s="4"/>
      <c r="G1" s="4"/>
      <c r="H1" s="4"/>
      <c r="I1" s="4"/>
      <c r="J1" s="4"/>
      <c r="K1" s="7"/>
    </row>
    <row r="2" spans="1:18" ht="15" x14ac:dyDescent="0.4">
      <c r="A2" s="4"/>
      <c r="B2" s="3"/>
      <c r="C2" s="3"/>
      <c r="D2" s="3"/>
      <c r="E2" s="3"/>
      <c r="F2" s="3"/>
      <c r="G2" s="3"/>
      <c r="H2" s="3"/>
      <c r="I2" s="3"/>
      <c r="J2" s="3"/>
      <c r="K2" s="3"/>
    </row>
    <row r="3" spans="1:18" x14ac:dyDescent="0.35">
      <c r="A3" s="52"/>
      <c r="B3" s="52"/>
      <c r="C3" s="52"/>
      <c r="D3" s="9" t="s">
        <v>8</v>
      </c>
      <c r="E3" s="10" t="s">
        <v>9</v>
      </c>
      <c r="F3" s="10" t="s">
        <v>10</v>
      </c>
      <c r="G3" s="10" t="s">
        <v>11</v>
      </c>
      <c r="H3" s="10" t="s">
        <v>12</v>
      </c>
      <c r="I3" s="11" t="s">
        <v>13</v>
      </c>
      <c r="J3" s="6"/>
      <c r="K3" s="6"/>
      <c r="L3" s="6"/>
      <c r="M3" s="6"/>
      <c r="N3" s="6"/>
      <c r="O3" s="6"/>
      <c r="P3" s="6"/>
      <c r="Q3" s="6"/>
      <c r="R3" s="6"/>
    </row>
    <row r="4" spans="1:18" ht="13.15" x14ac:dyDescent="0.4">
      <c r="A4" s="53" t="s">
        <v>24</v>
      </c>
      <c r="B4" s="53"/>
      <c r="C4" s="53"/>
      <c r="D4" s="41">
        <v>0</v>
      </c>
      <c r="E4" s="50">
        <v>0</v>
      </c>
      <c r="F4" s="50">
        <v>0</v>
      </c>
      <c r="G4" s="50">
        <v>0</v>
      </c>
      <c r="H4" s="50">
        <v>5</v>
      </c>
      <c r="I4" s="12">
        <f>SUM(E4:H4)</f>
        <v>5</v>
      </c>
      <c r="J4" s="7"/>
      <c r="K4" s="7"/>
      <c r="L4" s="7"/>
      <c r="M4" s="7"/>
      <c r="N4" s="7"/>
      <c r="O4" s="7"/>
      <c r="P4" s="7"/>
      <c r="Q4" s="7"/>
      <c r="R4" s="7"/>
    </row>
    <row r="5" spans="1:18" ht="13.15" x14ac:dyDescent="0.4">
      <c r="A5" s="53" t="s">
        <v>25</v>
      </c>
      <c r="B5" s="53"/>
      <c r="C5" s="53"/>
      <c r="D5" s="41">
        <v>0</v>
      </c>
      <c r="E5" s="50">
        <v>0</v>
      </c>
      <c r="F5" s="50">
        <v>0</v>
      </c>
      <c r="G5" s="50">
        <v>0</v>
      </c>
      <c r="H5" s="50">
        <v>4.2</v>
      </c>
      <c r="I5" s="12">
        <f t="shared" ref="I5:I11" si="0">SUM(E5:H5)</f>
        <v>4.2</v>
      </c>
      <c r="J5" s="7"/>
      <c r="K5" s="7"/>
      <c r="L5" s="7"/>
      <c r="M5" s="7"/>
      <c r="N5" s="7"/>
      <c r="O5" s="7"/>
      <c r="P5" s="7"/>
      <c r="Q5" s="7"/>
      <c r="R5" s="7"/>
    </row>
    <row r="6" spans="1:18" ht="13.15" x14ac:dyDescent="0.4">
      <c r="A6" s="53" t="s">
        <v>26</v>
      </c>
      <c r="B6" s="53"/>
      <c r="C6" s="53"/>
      <c r="D6" s="41">
        <v>0</v>
      </c>
      <c r="E6" s="50">
        <v>0</v>
      </c>
      <c r="F6" s="50">
        <v>0</v>
      </c>
      <c r="G6" s="50">
        <v>0</v>
      </c>
      <c r="H6" s="50">
        <v>0</v>
      </c>
      <c r="I6" s="12">
        <f t="shared" si="0"/>
        <v>0</v>
      </c>
      <c r="J6" s="7"/>
      <c r="K6" s="7"/>
      <c r="L6" s="7"/>
      <c r="M6" s="7"/>
      <c r="N6" s="7"/>
      <c r="O6" s="7"/>
      <c r="P6" s="7"/>
      <c r="Q6" s="7"/>
      <c r="R6" s="7"/>
    </row>
    <row r="7" spans="1:18" ht="13.15" x14ac:dyDescent="0.4">
      <c r="A7" s="53" t="s">
        <v>27</v>
      </c>
      <c r="B7" s="53"/>
      <c r="C7" s="53"/>
      <c r="D7" s="41">
        <v>0</v>
      </c>
      <c r="E7" s="50">
        <v>0</v>
      </c>
      <c r="F7" s="50">
        <v>0</v>
      </c>
      <c r="G7" s="50">
        <v>0</v>
      </c>
      <c r="H7" s="50">
        <v>0.3</v>
      </c>
      <c r="I7" s="12">
        <f t="shared" si="0"/>
        <v>0.3</v>
      </c>
      <c r="J7" s="7"/>
      <c r="K7" s="7"/>
      <c r="L7" s="7"/>
      <c r="M7" s="7"/>
      <c r="N7" s="7"/>
      <c r="O7" s="7"/>
      <c r="P7" s="7"/>
      <c r="Q7" s="7"/>
      <c r="R7" s="7"/>
    </row>
    <row r="8" spans="1:18" ht="13.15" x14ac:dyDescent="0.4">
      <c r="A8" s="53" t="s">
        <v>28</v>
      </c>
      <c r="B8" s="53"/>
      <c r="C8" s="53"/>
      <c r="D8" s="41">
        <v>0</v>
      </c>
      <c r="E8" s="50">
        <v>0</v>
      </c>
      <c r="F8" s="50">
        <v>0</v>
      </c>
      <c r="G8" s="50">
        <v>0</v>
      </c>
      <c r="H8" s="50">
        <v>4.5999999999999996</v>
      </c>
      <c r="I8" s="12">
        <f t="shared" si="0"/>
        <v>4.5999999999999996</v>
      </c>
      <c r="J8" s="7"/>
      <c r="K8" s="7"/>
      <c r="L8" s="7"/>
      <c r="M8" s="7"/>
      <c r="N8" s="7"/>
      <c r="O8" s="7"/>
      <c r="P8" s="7"/>
      <c r="Q8" s="7"/>
      <c r="R8" s="7"/>
    </row>
    <row r="9" spans="1:18" ht="13.15" x14ac:dyDescent="0.4">
      <c r="A9" s="53" t="s">
        <v>29</v>
      </c>
      <c r="B9" s="53"/>
      <c r="C9" s="53"/>
      <c r="D9" s="41">
        <v>0</v>
      </c>
      <c r="E9" s="50">
        <v>0</v>
      </c>
      <c r="F9" s="50">
        <v>0</v>
      </c>
      <c r="G9" s="50">
        <v>0</v>
      </c>
      <c r="H9" s="50">
        <v>3</v>
      </c>
      <c r="I9" s="12">
        <f t="shared" si="0"/>
        <v>3</v>
      </c>
      <c r="J9" s="7"/>
      <c r="K9" s="7"/>
      <c r="L9" s="7"/>
      <c r="M9" s="7"/>
      <c r="N9" s="7"/>
      <c r="O9" s="7"/>
      <c r="P9" s="7"/>
      <c r="Q9" s="7"/>
      <c r="R9" s="7"/>
    </row>
    <row r="10" spans="1:18" ht="13.15" x14ac:dyDescent="0.4">
      <c r="A10" s="53" t="s">
        <v>30</v>
      </c>
      <c r="B10" s="53"/>
      <c r="C10" s="53"/>
      <c r="D10" s="41">
        <v>0</v>
      </c>
      <c r="E10" s="50">
        <v>0</v>
      </c>
      <c r="F10" s="50">
        <v>0</v>
      </c>
      <c r="G10" s="50">
        <v>0</v>
      </c>
      <c r="H10" s="50">
        <v>5</v>
      </c>
      <c r="I10" s="12">
        <f t="shared" si="0"/>
        <v>5</v>
      </c>
      <c r="J10" s="7"/>
      <c r="K10" s="7"/>
      <c r="L10" s="7"/>
      <c r="M10" s="7"/>
      <c r="N10" s="7"/>
      <c r="O10" s="7"/>
      <c r="P10" s="7"/>
      <c r="Q10" s="7"/>
      <c r="R10" s="7"/>
    </row>
    <row r="11" spans="1:18" ht="13.15" x14ac:dyDescent="0.4">
      <c r="A11" s="53" t="s">
        <v>31</v>
      </c>
      <c r="B11" s="53"/>
      <c r="C11" s="53"/>
      <c r="D11" s="41">
        <v>0</v>
      </c>
      <c r="E11" s="50">
        <v>0</v>
      </c>
      <c r="F11" s="50">
        <v>0</v>
      </c>
      <c r="G11" s="50">
        <v>0</v>
      </c>
      <c r="H11" s="50">
        <v>4</v>
      </c>
      <c r="I11" s="12">
        <f t="shared" si="0"/>
        <v>4</v>
      </c>
      <c r="J11" s="7"/>
      <c r="K11" s="7"/>
      <c r="L11" s="7"/>
      <c r="M11" s="7"/>
      <c r="N11" s="7"/>
      <c r="O11" s="7"/>
      <c r="P11" s="7"/>
      <c r="Q11" s="7"/>
      <c r="R11" s="7"/>
    </row>
    <row r="12" spans="1:18" x14ac:dyDescent="0.35">
      <c r="A12" s="7"/>
      <c r="B12" s="7"/>
      <c r="C12" s="7"/>
      <c r="D12" s="7"/>
      <c r="E12" s="7"/>
      <c r="F12" s="7"/>
      <c r="G12" s="7"/>
      <c r="H12" s="7"/>
      <c r="I12" s="7"/>
      <c r="J12" s="7"/>
      <c r="K12" s="7"/>
      <c r="L12" s="7"/>
      <c r="M12" s="7"/>
      <c r="N12" s="7"/>
      <c r="O12" s="7"/>
      <c r="P12" s="7"/>
      <c r="Q12" s="7"/>
      <c r="R12" s="7"/>
    </row>
    <row r="13" spans="1:18" x14ac:dyDescent="0.35">
      <c r="A13" s="7"/>
      <c r="B13" s="7"/>
      <c r="C13" s="7"/>
      <c r="D13" s="7"/>
      <c r="E13" s="7"/>
      <c r="F13" s="7"/>
      <c r="G13" s="7"/>
      <c r="H13" s="7"/>
      <c r="I13" s="7"/>
      <c r="J13" s="7"/>
      <c r="K13" s="7"/>
      <c r="L13" s="7"/>
      <c r="M13" s="7"/>
      <c r="N13" s="7"/>
      <c r="O13" s="7"/>
      <c r="P13" s="7"/>
      <c r="Q13" s="7"/>
      <c r="R13" s="7"/>
    </row>
    <row r="14" spans="1:18" x14ac:dyDescent="0.35">
      <c r="A14" s="7"/>
      <c r="B14" s="7"/>
      <c r="C14" s="7"/>
      <c r="D14" s="7"/>
      <c r="E14" s="7"/>
      <c r="F14" s="7"/>
      <c r="G14" s="7"/>
      <c r="H14" s="7"/>
      <c r="I14" s="7"/>
      <c r="J14" s="7"/>
      <c r="K14" s="7"/>
      <c r="L14" s="7"/>
      <c r="M14" s="7"/>
      <c r="N14" s="7"/>
      <c r="O14" s="7"/>
      <c r="P14" s="7"/>
      <c r="Q14" s="7"/>
      <c r="R14" s="7"/>
    </row>
    <row r="15" spans="1:18" x14ac:dyDescent="0.35">
      <c r="A15" s="7"/>
      <c r="B15" s="7"/>
      <c r="C15" s="7"/>
      <c r="D15" s="7"/>
      <c r="E15" s="7"/>
      <c r="F15" s="7"/>
      <c r="G15" s="7"/>
      <c r="H15" s="7"/>
      <c r="I15" s="7"/>
      <c r="J15" s="7"/>
      <c r="K15" s="7"/>
      <c r="L15" s="7"/>
      <c r="M15" s="7"/>
      <c r="N15" s="7"/>
      <c r="O15" s="7"/>
      <c r="P15" s="7"/>
      <c r="Q15" s="7"/>
      <c r="R15" s="7"/>
    </row>
    <row r="16" spans="1:18" x14ac:dyDescent="0.35">
      <c r="A16" s="7"/>
      <c r="B16" s="7"/>
      <c r="C16" s="7"/>
      <c r="D16" s="7"/>
      <c r="E16" s="7"/>
      <c r="F16" s="7"/>
      <c r="G16" s="7"/>
      <c r="H16" s="7"/>
      <c r="I16" s="7"/>
      <c r="J16" s="7"/>
      <c r="K16" s="7"/>
      <c r="L16" s="7"/>
      <c r="M16" s="7"/>
      <c r="N16" s="7"/>
      <c r="O16" s="7"/>
      <c r="P16" s="7"/>
      <c r="Q16" s="7"/>
      <c r="R16" s="7"/>
    </row>
    <row r="17" spans="1:18" x14ac:dyDescent="0.35">
      <c r="A17" s="7"/>
      <c r="B17" s="7"/>
      <c r="C17" s="7"/>
      <c r="D17" s="7"/>
      <c r="E17" s="7"/>
      <c r="F17" s="7"/>
      <c r="G17" s="7"/>
      <c r="H17" s="7"/>
      <c r="I17" s="7"/>
      <c r="J17" s="7"/>
      <c r="K17" s="7"/>
      <c r="L17" s="7"/>
      <c r="M17" s="7"/>
      <c r="N17" s="7"/>
      <c r="O17" s="7"/>
      <c r="P17" s="7"/>
      <c r="Q17" s="7"/>
      <c r="R17" s="7"/>
    </row>
    <row r="18" spans="1:18" x14ac:dyDescent="0.35">
      <c r="A18" s="7"/>
      <c r="B18" s="7"/>
      <c r="C18" s="7"/>
      <c r="D18" s="7"/>
      <c r="E18" s="7"/>
      <c r="F18" s="7"/>
      <c r="G18" s="7"/>
      <c r="H18" s="7"/>
      <c r="I18" s="7"/>
      <c r="J18" s="7"/>
      <c r="K18" s="7"/>
      <c r="L18" s="7"/>
      <c r="M18" s="7"/>
      <c r="N18" s="7"/>
      <c r="O18" s="7"/>
      <c r="P18" s="7"/>
      <c r="Q18" s="7"/>
      <c r="R18" s="7"/>
    </row>
    <row r="19" spans="1:18" x14ac:dyDescent="0.35">
      <c r="A19" s="7"/>
      <c r="B19" s="7"/>
      <c r="C19" s="7"/>
      <c r="D19" s="7"/>
      <c r="E19" s="7"/>
      <c r="F19" s="7"/>
      <c r="G19" s="7"/>
      <c r="H19" s="7"/>
      <c r="I19" s="7"/>
      <c r="J19" s="7"/>
      <c r="K19" s="7"/>
      <c r="L19" s="7"/>
      <c r="M19" s="7"/>
      <c r="N19" s="7"/>
      <c r="O19" s="7"/>
      <c r="P19" s="7"/>
      <c r="Q19" s="7"/>
      <c r="R19" s="7"/>
    </row>
    <row r="20" spans="1:18" x14ac:dyDescent="0.35">
      <c r="A20" s="7"/>
      <c r="B20" s="7"/>
      <c r="C20" s="7"/>
      <c r="D20" s="7"/>
      <c r="E20" s="7"/>
      <c r="F20" s="7"/>
      <c r="G20" s="7"/>
      <c r="H20" s="7"/>
      <c r="I20" s="7"/>
      <c r="J20" s="7"/>
      <c r="K20" s="7"/>
      <c r="L20" s="7"/>
      <c r="M20" s="7"/>
      <c r="N20" s="7"/>
      <c r="O20" s="7"/>
      <c r="P20" s="7"/>
      <c r="Q20" s="7"/>
      <c r="R20" s="7"/>
    </row>
    <row r="21" spans="1:18" x14ac:dyDescent="0.35">
      <c r="A21" s="7"/>
      <c r="B21" s="7"/>
      <c r="C21" s="7"/>
      <c r="D21" s="7"/>
      <c r="E21" s="7"/>
      <c r="F21" s="7"/>
      <c r="G21" s="7"/>
      <c r="H21" s="7"/>
      <c r="I21" s="7"/>
      <c r="J21" s="7"/>
      <c r="K21" s="7"/>
      <c r="L21" s="7"/>
      <c r="M21" s="7"/>
      <c r="N21" s="7"/>
      <c r="O21" s="7"/>
      <c r="P21" s="7"/>
      <c r="Q21" s="7"/>
      <c r="R21" s="7"/>
    </row>
    <row r="22" spans="1:18" x14ac:dyDescent="0.35">
      <c r="A22" s="7"/>
      <c r="B22" s="7"/>
      <c r="C22" s="7"/>
      <c r="D22" s="7"/>
      <c r="E22" s="7"/>
      <c r="F22" s="7"/>
      <c r="G22" s="7"/>
      <c r="H22" s="7"/>
      <c r="I22" s="7"/>
      <c r="J22" s="7"/>
      <c r="K22" s="7"/>
      <c r="L22" s="7"/>
      <c r="M22" s="7"/>
      <c r="N22" s="7"/>
      <c r="O22" s="7"/>
      <c r="P22" s="7"/>
      <c r="Q22" s="7"/>
      <c r="R22" s="7"/>
    </row>
    <row r="23" spans="1:18" x14ac:dyDescent="0.35">
      <c r="A23" s="7"/>
      <c r="B23" s="7"/>
      <c r="C23" s="7"/>
      <c r="D23" s="7"/>
      <c r="E23" s="7"/>
      <c r="F23" s="7"/>
      <c r="G23" s="7"/>
      <c r="H23" s="7"/>
      <c r="I23" s="7"/>
      <c r="J23" s="7"/>
      <c r="K23" s="7"/>
      <c r="L23" s="7"/>
      <c r="M23" s="7"/>
      <c r="N23" s="7"/>
      <c r="O23" s="7"/>
      <c r="P23" s="7"/>
      <c r="Q23" s="7"/>
      <c r="R23" s="7"/>
    </row>
    <row r="24" spans="1:18" x14ac:dyDescent="0.35">
      <c r="A24" s="7"/>
      <c r="B24" s="7"/>
      <c r="C24" s="7"/>
      <c r="D24" s="7"/>
      <c r="E24" s="7"/>
      <c r="F24" s="7"/>
      <c r="G24" s="7"/>
      <c r="H24" s="7"/>
      <c r="I24" s="7"/>
      <c r="J24" s="7"/>
      <c r="K24" s="7"/>
      <c r="L24" s="7"/>
      <c r="M24" s="7"/>
      <c r="N24" s="7"/>
      <c r="O24" s="7"/>
      <c r="P24" s="7"/>
      <c r="Q24" s="7"/>
      <c r="R24" s="7"/>
    </row>
    <row r="25" spans="1:18" x14ac:dyDescent="0.35">
      <c r="A25" s="7"/>
      <c r="B25" s="7"/>
      <c r="C25" s="7"/>
      <c r="D25" s="7"/>
      <c r="E25" s="7"/>
      <c r="F25" s="7"/>
      <c r="G25" s="7"/>
      <c r="H25" s="7"/>
      <c r="I25" s="7"/>
      <c r="J25" s="7"/>
      <c r="K25" s="7"/>
      <c r="L25" s="7"/>
      <c r="M25" s="7"/>
      <c r="N25" s="7"/>
      <c r="O25" s="7"/>
      <c r="P25" s="7"/>
      <c r="Q25" s="7"/>
      <c r="R25" s="7"/>
    </row>
  </sheetData>
  <mergeCells count="9">
    <mergeCell ref="A3:C3"/>
    <mergeCell ref="A4:C4"/>
    <mergeCell ref="A5:C5"/>
    <mergeCell ref="A6:C6"/>
    <mergeCell ref="A11:C11"/>
    <mergeCell ref="A7:C7"/>
    <mergeCell ref="A8:C8"/>
    <mergeCell ref="A9:C9"/>
    <mergeCell ref="A10:C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Normal="100" workbookViewId="0">
      <selection activeCell="O8" sqref="O8"/>
    </sheetView>
  </sheetViews>
  <sheetFormatPr defaultColWidth="9.1328125" defaultRowHeight="15" x14ac:dyDescent="0.4"/>
  <cols>
    <col min="1" max="1" width="33" style="17" customWidth="1"/>
    <col min="2" max="8" width="7.73046875" style="17" customWidth="1"/>
    <col min="9" max="10" width="7.59765625" style="17" customWidth="1"/>
    <col min="11" max="13" width="7.73046875" style="17" customWidth="1"/>
    <col min="14" max="16384" width="9.1328125" style="17"/>
  </cols>
  <sheetData>
    <row r="1" spans="1:16" x14ac:dyDescent="0.4">
      <c r="A1" s="14" t="s">
        <v>14</v>
      </c>
      <c r="B1" s="15"/>
      <c r="C1" s="14"/>
      <c r="D1" s="14"/>
      <c r="E1" s="14"/>
      <c r="F1" s="14"/>
      <c r="G1" s="14"/>
      <c r="H1" s="14"/>
      <c r="I1" s="14"/>
      <c r="J1" s="16"/>
      <c r="K1" s="16"/>
    </row>
    <row r="2" spans="1:16" ht="6" customHeight="1" x14ac:dyDescent="0.4">
      <c r="A2" s="14"/>
      <c r="B2" s="15"/>
      <c r="C2" s="14"/>
      <c r="D2" s="14"/>
      <c r="E2" s="14"/>
      <c r="F2" s="14"/>
      <c r="G2" s="14"/>
      <c r="H2" s="14"/>
      <c r="I2" s="14"/>
      <c r="J2" s="16"/>
      <c r="K2" s="16"/>
    </row>
    <row r="3" spans="1:16" x14ac:dyDescent="0.4">
      <c r="A3" s="56" t="s">
        <v>32</v>
      </c>
      <c r="B3" s="56"/>
      <c r="C3" s="56"/>
      <c r="D3" s="56"/>
      <c r="E3" s="56"/>
      <c r="F3" s="56"/>
      <c r="G3" s="56"/>
      <c r="H3" s="56"/>
      <c r="I3" s="56"/>
      <c r="J3" s="16"/>
      <c r="K3" s="16"/>
    </row>
    <row r="4" spans="1:16" x14ac:dyDescent="0.4">
      <c r="A4" s="15"/>
      <c r="B4" s="15"/>
      <c r="C4" s="15"/>
      <c r="D4" s="15"/>
      <c r="E4" s="15"/>
      <c r="F4" s="15"/>
      <c r="G4" s="15"/>
      <c r="H4" s="18"/>
      <c r="I4" s="18"/>
      <c r="J4" s="19"/>
      <c r="K4" s="19"/>
    </row>
    <row r="5" spans="1:16" x14ac:dyDescent="0.4">
      <c r="H5" s="54" t="s">
        <v>20</v>
      </c>
      <c r="I5" s="54"/>
      <c r="J5" s="20"/>
      <c r="K5" s="21"/>
      <c r="L5" s="55" t="s">
        <v>21</v>
      </c>
      <c r="M5" s="55"/>
      <c r="N5" s="21"/>
      <c r="O5" s="54" t="s">
        <v>22</v>
      </c>
      <c r="P5" s="54"/>
    </row>
    <row r="6" spans="1:16" s="25" customFormat="1" ht="135" customHeight="1" x14ac:dyDescent="0.35">
      <c r="A6" s="22"/>
      <c r="B6" s="23" t="s">
        <v>2</v>
      </c>
      <c r="C6" s="23" t="s">
        <v>3</v>
      </c>
      <c r="D6" s="23" t="s">
        <v>4</v>
      </c>
      <c r="E6" s="23" t="s">
        <v>5</v>
      </c>
      <c r="F6" s="23" t="s">
        <v>6</v>
      </c>
      <c r="G6" s="23" t="s">
        <v>7</v>
      </c>
      <c r="H6" s="23" t="s">
        <v>15</v>
      </c>
      <c r="I6" s="34" t="s">
        <v>16</v>
      </c>
      <c r="K6" s="24" t="str">
        <f>G6</f>
        <v>Evaluator 6</v>
      </c>
      <c r="L6" s="23" t="s">
        <v>18</v>
      </c>
      <c r="M6" s="34" t="s">
        <v>17</v>
      </c>
      <c r="O6" s="23" t="s">
        <v>1</v>
      </c>
      <c r="P6" s="34" t="s">
        <v>19</v>
      </c>
    </row>
    <row r="7" spans="1:16" ht="16.5" customHeight="1" x14ac:dyDescent="0.4">
      <c r="A7" s="32" t="str">
        <f>'Evaluator 6'!A4:D4</f>
        <v>ABM</v>
      </c>
      <c r="B7" s="26">
        <f>'Evaluator 1'!I4</f>
        <v>17</v>
      </c>
      <c r="C7" s="26">
        <f>'Evaluator 2'!I4</f>
        <v>58</v>
      </c>
      <c r="D7" s="26">
        <f>'Evaluator 3'!I4</f>
        <v>59.3</v>
      </c>
      <c r="E7" s="26">
        <f>'Evaluator 4'!I4</f>
        <v>40.200000000000003</v>
      </c>
      <c r="F7" s="26">
        <f>'Evaluator 5'!I4</f>
        <v>54.5</v>
      </c>
      <c r="G7" s="26">
        <f>'Evaluator 6'!I4</f>
        <v>62</v>
      </c>
      <c r="H7" s="26">
        <f t="shared" ref="H7:H14" si="0">AVERAGE(B7:G7)</f>
        <v>48.5</v>
      </c>
      <c r="I7" s="35">
        <f>RANK(H7,$H$7:$H$14,0)</f>
        <v>3</v>
      </c>
      <c r="K7" s="28">
        <f>'Evaluator 6'!D4</f>
        <v>25.900000000000002</v>
      </c>
      <c r="L7" s="26">
        <f>AVERAGE(K7)</f>
        <v>25.900000000000002</v>
      </c>
      <c r="M7" s="35">
        <f>RANK(L7,$L$7:$L$14,0)</f>
        <v>3</v>
      </c>
      <c r="O7" s="29">
        <f>H7+L7</f>
        <v>74.400000000000006</v>
      </c>
      <c r="P7" s="35">
        <f>RANK(O7,$O$7:$O$14,0)</f>
        <v>4</v>
      </c>
    </row>
    <row r="8" spans="1:16" s="38" customFormat="1" ht="16.5" customHeight="1" x14ac:dyDescent="0.4">
      <c r="A8" s="44" t="str">
        <f>'Evaluator 6'!A5:D5</f>
        <v>AHI</v>
      </c>
      <c r="B8" s="42">
        <f>'Evaluator 1'!I5</f>
        <v>34.200000000000003</v>
      </c>
      <c r="C8" s="42">
        <f>'Evaluator 2'!I5</f>
        <v>52.2</v>
      </c>
      <c r="D8" s="42">
        <f>'Evaluator 3'!I5</f>
        <v>56.7</v>
      </c>
      <c r="E8" s="42">
        <f>'Evaluator 4'!I5</f>
        <v>44.400000000000006</v>
      </c>
      <c r="F8" s="42">
        <f>'Evaluator 5'!I5</f>
        <v>53.800000000000004</v>
      </c>
      <c r="G8" s="42">
        <f>'Evaluator 6'!I5</f>
        <v>58.2</v>
      </c>
      <c r="H8" s="37">
        <f t="shared" si="0"/>
        <v>49.916666666666679</v>
      </c>
      <c r="I8" s="40">
        <f t="shared" ref="I8:I14" si="1">RANK(H8,$H$7:$H$14,0)</f>
        <v>2</v>
      </c>
      <c r="K8" s="39">
        <f>'Evaluator 6'!D5</f>
        <v>35</v>
      </c>
      <c r="L8" s="37">
        <f t="shared" ref="L8:L13" si="2">AVERAGE(K8)</f>
        <v>35</v>
      </c>
      <c r="M8" s="40">
        <f t="shared" ref="M8:M14" si="3">RANK(L8,$L$7:$L$14,0)</f>
        <v>1</v>
      </c>
      <c r="O8" s="36">
        <f t="shared" ref="O8:O13" si="4">H8+L8</f>
        <v>84.916666666666686</v>
      </c>
      <c r="P8" s="40">
        <f t="shared" ref="P8:P14" si="5">RANK(O8,$O$7:$O$14,0)</f>
        <v>2</v>
      </c>
    </row>
    <row r="9" spans="1:16" ht="16.5" customHeight="1" x14ac:dyDescent="0.4">
      <c r="A9" s="32" t="str">
        <f>'Evaluator 6'!A6:D6</f>
        <v>Ambassador Services</v>
      </c>
      <c r="B9" s="26">
        <f>'Evaluator 1'!I6</f>
        <v>39.5</v>
      </c>
      <c r="C9" s="26">
        <f>'Evaluator 2'!I6</f>
        <v>49</v>
      </c>
      <c r="D9" s="26">
        <f>'Evaluator 3'!I6</f>
        <v>27</v>
      </c>
      <c r="E9" s="26">
        <f>'Evaluator 4'!I6</f>
        <v>30</v>
      </c>
      <c r="F9" s="26">
        <f>'Evaluator 5'!I6</f>
        <v>40.799999999999997</v>
      </c>
      <c r="G9" s="26">
        <f>'Evaluator 6'!I6</f>
        <v>53.300000000000004</v>
      </c>
      <c r="H9" s="27">
        <f t="shared" si="0"/>
        <v>39.933333333333337</v>
      </c>
      <c r="I9" s="35">
        <f t="shared" si="1"/>
        <v>8</v>
      </c>
      <c r="K9" s="30">
        <f>'Evaluator 6'!D6</f>
        <v>23.38</v>
      </c>
      <c r="L9" s="27">
        <f t="shared" si="2"/>
        <v>23.38</v>
      </c>
      <c r="M9" s="35">
        <f t="shared" si="3"/>
        <v>6</v>
      </c>
      <c r="O9" s="31">
        <f t="shared" si="4"/>
        <v>63.313333333333333</v>
      </c>
      <c r="P9" s="35">
        <f t="shared" si="5"/>
        <v>8</v>
      </c>
    </row>
    <row r="10" spans="1:16" x14ac:dyDescent="0.4">
      <c r="A10" s="32" t="str">
        <f>'Evaluator 6'!A7:D7</f>
        <v>Kleen Tech</v>
      </c>
      <c r="B10" s="26">
        <f>'Evaluator 1'!I7</f>
        <v>46.3</v>
      </c>
      <c r="C10" s="26">
        <f>'Evaluator 2'!I7</f>
        <v>49.8</v>
      </c>
      <c r="D10" s="26">
        <f>'Evaluator 3'!I7</f>
        <v>53</v>
      </c>
      <c r="E10" s="26">
        <f>'Evaluator 4'!I7</f>
        <v>35.5</v>
      </c>
      <c r="F10" s="26">
        <f>'Evaluator 5'!I7</f>
        <v>41.5</v>
      </c>
      <c r="G10" s="26">
        <f>'Evaluator 6'!I7</f>
        <v>55.499999999999993</v>
      </c>
      <c r="H10" s="27">
        <f t="shared" si="0"/>
        <v>46.93333333333333</v>
      </c>
      <c r="I10" s="35">
        <f t="shared" si="1"/>
        <v>6</v>
      </c>
      <c r="K10" s="30">
        <f>'Evaluator 6'!D7</f>
        <v>19.040000000000003</v>
      </c>
      <c r="L10" s="27">
        <f t="shared" si="2"/>
        <v>19.040000000000003</v>
      </c>
      <c r="M10" s="35">
        <f t="shared" si="3"/>
        <v>7</v>
      </c>
      <c r="O10" s="31">
        <f t="shared" si="4"/>
        <v>65.973333333333329</v>
      </c>
      <c r="P10" s="35">
        <f t="shared" si="5"/>
        <v>6</v>
      </c>
    </row>
    <row r="11" spans="1:16" x14ac:dyDescent="0.4">
      <c r="A11" s="32" t="str">
        <f>'Evaluator 6'!A8:D8</f>
        <v>LGC Global</v>
      </c>
      <c r="B11" s="26">
        <f>'Evaluator 1'!I8</f>
        <v>47.6</v>
      </c>
      <c r="C11" s="26">
        <f>'Evaluator 2'!I8</f>
        <v>51.9</v>
      </c>
      <c r="D11" s="26">
        <f>'Evaluator 3'!I8</f>
        <v>39.4</v>
      </c>
      <c r="E11" s="26">
        <f>'Evaluator 4'!I8</f>
        <v>38</v>
      </c>
      <c r="F11" s="26">
        <f>'Evaluator 5'!I8</f>
        <v>51.6</v>
      </c>
      <c r="G11" s="26">
        <f>'Evaluator 6'!I8</f>
        <v>62.199999999999996</v>
      </c>
      <c r="H11" s="27">
        <f t="shared" si="0"/>
        <v>48.449999999999996</v>
      </c>
      <c r="I11" s="35">
        <f t="shared" si="1"/>
        <v>4</v>
      </c>
      <c r="K11" s="30">
        <f>'Evaluator 6'!D8</f>
        <v>15.33</v>
      </c>
      <c r="L11" s="27">
        <f t="shared" si="2"/>
        <v>15.33</v>
      </c>
      <c r="M11" s="35">
        <f t="shared" si="3"/>
        <v>8</v>
      </c>
      <c r="O11" s="31">
        <f t="shared" si="4"/>
        <v>63.779999999999994</v>
      </c>
      <c r="P11" s="35">
        <f t="shared" si="5"/>
        <v>7</v>
      </c>
    </row>
    <row r="12" spans="1:16" x14ac:dyDescent="0.4">
      <c r="A12" s="32" t="str">
        <f>'Evaluator 6'!A9:D9</f>
        <v>Marcis &amp; Associates</v>
      </c>
      <c r="B12" s="26">
        <f>'Evaluator 1'!I9</f>
        <v>52.5</v>
      </c>
      <c r="C12" s="26">
        <f>'Evaluator 2'!I9</f>
        <v>51</v>
      </c>
      <c r="D12" s="26">
        <f>'Evaluator 3'!I9</f>
        <v>34</v>
      </c>
      <c r="E12" s="26">
        <f>'Evaluator 4'!I9</f>
        <v>54.2</v>
      </c>
      <c r="F12" s="26">
        <f>'Evaluator 5'!I9</f>
        <v>42.2</v>
      </c>
      <c r="G12" s="26">
        <f>'Evaluator 6'!I9</f>
        <v>56.2</v>
      </c>
      <c r="H12" s="27">
        <f t="shared" si="0"/>
        <v>48.349999999999994</v>
      </c>
      <c r="I12" s="51">
        <f t="shared" si="1"/>
        <v>5</v>
      </c>
      <c r="K12" s="30">
        <f>'Evaluator 6'!D9</f>
        <v>33.74</v>
      </c>
      <c r="L12" s="27">
        <f t="shared" si="2"/>
        <v>33.74</v>
      </c>
      <c r="M12" s="51">
        <f t="shared" si="3"/>
        <v>2</v>
      </c>
      <c r="O12" s="31">
        <f t="shared" si="4"/>
        <v>82.09</v>
      </c>
      <c r="P12" s="51">
        <f t="shared" si="5"/>
        <v>3</v>
      </c>
    </row>
    <row r="13" spans="1:16" s="38" customFormat="1" x14ac:dyDescent="0.4">
      <c r="A13" s="44" t="str">
        <f>'Evaluator 6'!A10:D10</f>
        <v>Metroclean</v>
      </c>
      <c r="B13" s="42">
        <f>'Evaluator 1'!I10</f>
        <v>62.5</v>
      </c>
      <c r="C13" s="42">
        <f>'Evaluator 2'!I10</f>
        <v>58.1</v>
      </c>
      <c r="D13" s="42">
        <f>'Evaluator 3'!I10</f>
        <v>53.6</v>
      </c>
      <c r="E13" s="42">
        <f>'Evaluator 4'!I10</f>
        <v>59</v>
      </c>
      <c r="F13" s="42">
        <f>'Evaluator 5'!I10</f>
        <v>60.5</v>
      </c>
      <c r="G13" s="42">
        <f>'Evaluator 6'!I10</f>
        <v>62.599999999999994</v>
      </c>
      <c r="H13" s="37">
        <f t="shared" si="0"/>
        <v>59.383333333333326</v>
      </c>
      <c r="I13" s="40">
        <f t="shared" si="1"/>
        <v>1</v>
      </c>
      <c r="K13" s="39">
        <f>'Evaluator 6'!D10</f>
        <v>25.55</v>
      </c>
      <c r="L13" s="37">
        <f t="shared" si="2"/>
        <v>25.55</v>
      </c>
      <c r="M13" s="40">
        <f t="shared" si="3"/>
        <v>5</v>
      </c>
      <c r="O13" s="36">
        <f t="shared" si="4"/>
        <v>84.933333333333323</v>
      </c>
      <c r="P13" s="40">
        <f t="shared" si="5"/>
        <v>1</v>
      </c>
    </row>
    <row r="14" spans="1:16" x14ac:dyDescent="0.4">
      <c r="A14" s="32" t="str">
        <f>'Evaluator 6'!A11:D11</f>
        <v>Midwest Maintenance Co</v>
      </c>
      <c r="B14" s="26">
        <f>'Evaluator 1'!I11</f>
        <v>22</v>
      </c>
      <c r="C14" s="26">
        <f>'Evaluator 2'!I11</f>
        <v>50.4</v>
      </c>
      <c r="D14" s="26">
        <f>'Evaluator 3'!I11</f>
        <v>33.5</v>
      </c>
      <c r="E14" s="26">
        <f>'Evaluator 4'!I11</f>
        <v>33.6</v>
      </c>
      <c r="F14" s="26">
        <f>'Evaluator 5'!I11</f>
        <v>44.8</v>
      </c>
      <c r="G14" s="26">
        <f>'Evaluator 6'!I11</f>
        <v>56.2</v>
      </c>
      <c r="H14" s="27">
        <f t="shared" si="0"/>
        <v>40.083333333333336</v>
      </c>
      <c r="I14" s="35">
        <f t="shared" si="1"/>
        <v>7</v>
      </c>
      <c r="K14" s="30">
        <f>'Evaluator 6'!D11</f>
        <v>25.900000000000002</v>
      </c>
      <c r="L14" s="27">
        <f t="shared" ref="L14" si="6">AVERAGE(K14)</f>
        <v>25.900000000000002</v>
      </c>
      <c r="M14" s="35">
        <f t="shared" si="3"/>
        <v>3</v>
      </c>
      <c r="O14" s="31">
        <f t="shared" ref="O14" si="7">H14+L14</f>
        <v>65.983333333333334</v>
      </c>
      <c r="P14" s="35">
        <f t="shared" si="5"/>
        <v>5</v>
      </c>
    </row>
    <row r="31" spans="1:1" x14ac:dyDescent="0.4">
      <c r="A31" s="33" t="s">
        <v>23</v>
      </c>
    </row>
    <row r="32" spans="1:1" x14ac:dyDescent="0.4">
      <c r="A32" s="33"/>
    </row>
  </sheetData>
  <mergeCells count="4">
    <mergeCell ref="O5:P5"/>
    <mergeCell ref="H5:I5"/>
    <mergeCell ref="L5:M5"/>
    <mergeCell ref="A3:I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3"/>
  <sheetViews>
    <sheetView zoomScaleNormal="100" workbookViewId="0">
      <selection activeCell="N13" sqref="N13:P13"/>
    </sheetView>
  </sheetViews>
  <sheetFormatPr defaultColWidth="9.1328125" defaultRowHeight="12.75" x14ac:dyDescent="0.35"/>
  <cols>
    <col min="1" max="1" width="20.73046875" style="59" customWidth="1"/>
    <col min="2" max="16" width="9.59765625" style="59" customWidth="1"/>
    <col min="17" max="16384" width="9.1328125" style="59"/>
  </cols>
  <sheetData>
    <row r="1" spans="1:16" ht="15.75" customHeight="1" x14ac:dyDescent="0.4">
      <c r="A1" s="57" t="s">
        <v>33</v>
      </c>
      <c r="B1" s="57"/>
      <c r="C1" s="57"/>
      <c r="D1" s="57"/>
      <c r="E1" s="57"/>
      <c r="F1" s="57"/>
      <c r="G1" s="57"/>
      <c r="H1" s="57"/>
      <c r="I1" s="57"/>
      <c r="J1" s="58"/>
    </row>
    <row r="2" spans="1:16" ht="15" x14ac:dyDescent="0.4">
      <c r="A2" s="60" t="s">
        <v>32</v>
      </c>
      <c r="B2" s="60"/>
      <c r="C2" s="60"/>
      <c r="D2" s="60"/>
      <c r="E2" s="60"/>
      <c r="F2" s="60"/>
      <c r="G2" s="60"/>
      <c r="H2" s="60"/>
      <c r="I2" s="60"/>
      <c r="J2" s="61"/>
    </row>
    <row r="3" spans="1:16" ht="13.15" x14ac:dyDescent="0.4">
      <c r="A3" s="62" t="s">
        <v>34</v>
      </c>
      <c r="B3" s="63"/>
      <c r="C3" s="63"/>
      <c r="D3" s="63"/>
    </row>
    <row r="4" spans="1:16" ht="15" customHeight="1" x14ac:dyDescent="0.4">
      <c r="A4" s="62" t="s">
        <v>35</v>
      </c>
      <c r="B4" s="64" t="s">
        <v>36</v>
      </c>
      <c r="C4" s="64"/>
      <c r="D4" s="64"/>
      <c r="E4" s="65"/>
    </row>
    <row r="5" spans="1:16" s="68" customFormat="1" ht="20.25" customHeight="1" x14ac:dyDescent="0.45">
      <c r="A5" s="66" t="s">
        <v>37</v>
      </c>
      <c r="B5" s="66"/>
      <c r="C5" s="67"/>
      <c r="D5" s="67"/>
      <c r="E5" s="67"/>
      <c r="F5" s="67"/>
      <c r="G5" s="67"/>
    </row>
    <row r="6" spans="1:16" s="68" customFormat="1" ht="27" customHeight="1" thickBot="1" x14ac:dyDescent="0.4">
      <c r="A6" s="69"/>
      <c r="B6" s="70" t="s">
        <v>38</v>
      </c>
      <c r="C6" s="70"/>
      <c r="D6" s="70"/>
      <c r="E6" s="70"/>
      <c r="F6" s="70"/>
      <c r="G6" s="70"/>
      <c r="H6" s="70"/>
      <c r="I6" s="70"/>
    </row>
    <row r="7" spans="1:16" s="68" customFormat="1" ht="20.25" customHeight="1" x14ac:dyDescent="0.45">
      <c r="A7" s="71" t="s">
        <v>39</v>
      </c>
      <c r="B7" s="71"/>
      <c r="C7" s="72"/>
      <c r="D7" s="73"/>
      <c r="E7" s="73"/>
      <c r="F7" s="73"/>
      <c r="G7" s="73"/>
    </row>
    <row r="8" spans="1:16" s="68" customFormat="1" ht="27" customHeight="1" thickBot="1" x14ac:dyDescent="0.4">
      <c r="A8" s="69"/>
      <c r="B8" s="70" t="s">
        <v>40</v>
      </c>
      <c r="C8" s="70"/>
      <c r="D8" s="70"/>
      <c r="E8" s="70"/>
      <c r="F8" s="70"/>
      <c r="G8" s="70"/>
      <c r="H8" s="70"/>
      <c r="I8" s="70"/>
    </row>
    <row r="9" spans="1:16" ht="15" customHeight="1" x14ac:dyDescent="0.35"/>
    <row r="10" spans="1:16" ht="15" customHeight="1" x14ac:dyDescent="0.35"/>
    <row r="11" spans="1:16" ht="11.25" customHeight="1" thickBot="1" x14ac:dyDescent="0.4"/>
    <row r="12" spans="1:16" s="74" customFormat="1" ht="13.5" thickBot="1" x14ac:dyDescent="0.45">
      <c r="B12" s="75" t="s">
        <v>41</v>
      </c>
      <c r="C12" s="76"/>
      <c r="D12" s="77"/>
      <c r="E12" s="75" t="s">
        <v>42</v>
      </c>
      <c r="F12" s="76"/>
      <c r="G12" s="77"/>
      <c r="H12" s="75" t="s">
        <v>43</v>
      </c>
      <c r="I12" s="76"/>
      <c r="J12" s="77"/>
      <c r="K12" s="75" t="s">
        <v>44</v>
      </c>
      <c r="L12" s="76"/>
      <c r="M12" s="77"/>
      <c r="N12" s="75" t="s">
        <v>45</v>
      </c>
      <c r="O12" s="76"/>
      <c r="P12" s="77"/>
    </row>
    <row r="13" spans="1:16" s="74" customFormat="1" ht="106.5" customHeight="1" x14ac:dyDescent="0.35">
      <c r="B13" s="78" t="s">
        <v>53</v>
      </c>
      <c r="C13" s="79"/>
      <c r="D13" s="80"/>
      <c r="E13" s="81" t="s">
        <v>46</v>
      </c>
      <c r="F13" s="79"/>
      <c r="G13" s="80"/>
      <c r="H13" s="81" t="s">
        <v>47</v>
      </c>
      <c r="I13" s="79"/>
      <c r="J13" s="80"/>
      <c r="K13" s="81" t="s">
        <v>48</v>
      </c>
      <c r="L13" s="79"/>
      <c r="M13" s="80"/>
      <c r="N13" s="78" t="s">
        <v>54</v>
      </c>
      <c r="O13" s="79"/>
      <c r="P13" s="80"/>
    </row>
    <row r="14" spans="1:16" s="86" customFormat="1" ht="11.25" customHeight="1" x14ac:dyDescent="0.3">
      <c r="A14" s="82"/>
      <c r="B14" s="83" t="s">
        <v>49</v>
      </c>
      <c r="C14" s="84"/>
      <c r="D14" s="85"/>
      <c r="E14" s="83" t="s">
        <v>49</v>
      </c>
      <c r="F14" s="84"/>
      <c r="G14" s="85"/>
      <c r="H14" s="83" t="s">
        <v>49</v>
      </c>
      <c r="I14" s="84"/>
      <c r="J14" s="85"/>
      <c r="K14" s="83" t="s">
        <v>49</v>
      </c>
      <c r="L14" s="84"/>
      <c r="M14" s="85"/>
      <c r="N14" s="83" t="s">
        <v>49</v>
      </c>
      <c r="O14" s="84"/>
      <c r="P14" s="85"/>
    </row>
    <row r="15" spans="1:16" s="86" customFormat="1" x14ac:dyDescent="0.35">
      <c r="A15" s="87" t="s">
        <v>24</v>
      </c>
      <c r="B15" s="88"/>
      <c r="C15" s="89"/>
      <c r="D15" s="90"/>
      <c r="E15" s="91"/>
      <c r="F15" s="92"/>
      <c r="G15" s="93"/>
      <c r="H15" s="91"/>
      <c r="I15" s="92"/>
      <c r="J15" s="93"/>
      <c r="K15" s="91"/>
      <c r="L15" s="92"/>
      <c r="M15" s="93"/>
      <c r="N15" s="94"/>
      <c r="O15" s="95"/>
      <c r="P15" s="96"/>
    </row>
    <row r="16" spans="1:16" s="86" customFormat="1" x14ac:dyDescent="0.35">
      <c r="A16" s="87" t="s">
        <v>25</v>
      </c>
      <c r="B16" s="97"/>
      <c r="C16" s="98"/>
      <c r="D16" s="99"/>
      <c r="E16" s="100"/>
      <c r="F16" s="101"/>
      <c r="G16" s="102"/>
      <c r="H16" s="100"/>
      <c r="I16" s="101"/>
      <c r="J16" s="102"/>
      <c r="K16" s="100"/>
      <c r="L16" s="101"/>
      <c r="M16" s="102"/>
      <c r="N16" s="97"/>
      <c r="O16" s="98"/>
      <c r="P16" s="99"/>
    </row>
    <row r="17" spans="1:16" s="86" customFormat="1" x14ac:dyDescent="0.35">
      <c r="A17" s="87" t="s">
        <v>26</v>
      </c>
      <c r="B17" s="97"/>
      <c r="C17" s="98"/>
      <c r="D17" s="99"/>
      <c r="E17" s="100"/>
      <c r="F17" s="101"/>
      <c r="G17" s="102"/>
      <c r="H17" s="100"/>
      <c r="I17" s="101"/>
      <c r="J17" s="102"/>
      <c r="K17" s="100"/>
      <c r="L17" s="101"/>
      <c r="M17" s="102"/>
      <c r="N17" s="97"/>
      <c r="O17" s="98"/>
      <c r="P17" s="99"/>
    </row>
    <row r="18" spans="1:16" s="86" customFormat="1" x14ac:dyDescent="0.35">
      <c r="A18" s="87" t="s">
        <v>27</v>
      </c>
      <c r="B18" s="97"/>
      <c r="C18" s="98"/>
      <c r="D18" s="99"/>
      <c r="E18" s="100"/>
      <c r="F18" s="101"/>
      <c r="G18" s="102"/>
      <c r="H18" s="100"/>
      <c r="I18" s="101"/>
      <c r="J18" s="102"/>
      <c r="K18" s="100"/>
      <c r="L18" s="101"/>
      <c r="M18" s="102"/>
      <c r="N18" s="97"/>
      <c r="O18" s="98"/>
      <c r="P18" s="99"/>
    </row>
    <row r="19" spans="1:16" s="86" customFormat="1" x14ac:dyDescent="0.35">
      <c r="A19" s="87" t="s">
        <v>28</v>
      </c>
      <c r="B19" s="97"/>
      <c r="C19" s="98"/>
      <c r="D19" s="99"/>
      <c r="E19" s="100"/>
      <c r="F19" s="101"/>
      <c r="G19" s="102"/>
      <c r="H19" s="100"/>
      <c r="I19" s="101"/>
      <c r="J19" s="102"/>
      <c r="K19" s="100"/>
      <c r="L19" s="101"/>
      <c r="M19" s="102"/>
      <c r="N19" s="97"/>
      <c r="O19" s="98"/>
      <c r="P19" s="99"/>
    </row>
    <row r="20" spans="1:16" s="86" customFormat="1" x14ac:dyDescent="0.35">
      <c r="A20" s="87" t="s">
        <v>29</v>
      </c>
      <c r="B20" s="97"/>
      <c r="C20" s="98"/>
      <c r="D20" s="99"/>
      <c r="E20" s="100"/>
      <c r="F20" s="101"/>
      <c r="G20" s="102"/>
      <c r="H20" s="100"/>
      <c r="I20" s="101"/>
      <c r="J20" s="102"/>
      <c r="K20" s="100"/>
      <c r="L20" s="101"/>
      <c r="M20" s="102"/>
      <c r="N20" s="97"/>
      <c r="O20" s="98"/>
      <c r="P20" s="99"/>
    </row>
    <row r="21" spans="1:16" s="86" customFormat="1" x14ac:dyDescent="0.35">
      <c r="A21" s="87" t="s">
        <v>30</v>
      </c>
      <c r="B21" s="97"/>
      <c r="C21" s="98"/>
      <c r="D21" s="99"/>
      <c r="E21" s="100"/>
      <c r="F21" s="101"/>
      <c r="G21" s="102"/>
      <c r="H21" s="100"/>
      <c r="I21" s="101"/>
      <c r="J21" s="102"/>
      <c r="K21" s="100"/>
      <c r="L21" s="101"/>
      <c r="M21" s="102"/>
      <c r="N21" s="97"/>
      <c r="O21" s="98"/>
      <c r="P21" s="99"/>
    </row>
    <row r="22" spans="1:16" s="86" customFormat="1" x14ac:dyDescent="0.35">
      <c r="A22" s="87" t="s">
        <v>31</v>
      </c>
      <c r="B22" s="97"/>
      <c r="C22" s="98"/>
      <c r="D22" s="99"/>
      <c r="E22" s="100"/>
      <c r="F22" s="101"/>
      <c r="G22" s="102"/>
      <c r="H22" s="100"/>
      <c r="I22" s="101"/>
      <c r="J22" s="102"/>
      <c r="K22" s="100"/>
      <c r="L22" s="101"/>
      <c r="M22" s="102"/>
      <c r="N22" s="97"/>
      <c r="O22" s="98"/>
      <c r="P22" s="99"/>
    </row>
    <row r="23" spans="1:16" s="104" customFormat="1" ht="7.5" customHeight="1" x14ac:dyDescent="0.35">
      <c r="A23" s="103"/>
      <c r="B23" s="103"/>
      <c r="C23" s="103"/>
      <c r="D23" s="103"/>
      <c r="E23" s="103"/>
      <c r="F23" s="103"/>
      <c r="G23" s="103"/>
      <c r="H23" s="103"/>
      <c r="I23" s="103"/>
      <c r="J23" s="103"/>
      <c r="K23" s="103"/>
      <c r="L23" s="103"/>
      <c r="M23" s="103"/>
      <c r="N23" s="103"/>
      <c r="O23" s="103"/>
      <c r="P23" s="103"/>
    </row>
    <row r="24" spans="1:16" s="105" customFormat="1" ht="6.75" customHeight="1" x14ac:dyDescent="0.35"/>
    <row r="26" spans="1:16" ht="13.15" x14ac:dyDescent="0.4">
      <c r="A26" s="106"/>
      <c r="G26" s="107"/>
      <c r="H26" s="107"/>
    </row>
    <row r="27" spans="1:16" ht="13.15" x14ac:dyDescent="0.4">
      <c r="A27" s="108" t="s">
        <v>50</v>
      </c>
      <c r="G27" s="107"/>
      <c r="H27" s="107"/>
      <c r="I27" s="107"/>
      <c r="J27" s="107"/>
    </row>
    <row r="28" spans="1:16" ht="14.25" x14ac:dyDescent="0.45">
      <c r="A28" s="109"/>
      <c r="B28" s="110"/>
      <c r="F28" s="107"/>
      <c r="G28" s="107"/>
      <c r="H28" s="107"/>
      <c r="I28" s="107"/>
    </row>
    <row r="29" spans="1:16" ht="14.25" x14ac:dyDescent="0.45">
      <c r="A29" s="109"/>
      <c r="B29" s="110"/>
      <c r="F29" s="107"/>
      <c r="G29" s="107"/>
      <c r="H29" s="107"/>
      <c r="I29" s="107"/>
    </row>
    <row r="30" spans="1:16" ht="14.25" x14ac:dyDescent="0.45">
      <c r="A30" s="109"/>
      <c r="B30" s="110"/>
      <c r="F30" s="107"/>
      <c r="G30" s="107"/>
      <c r="H30" s="107"/>
      <c r="I30" s="107"/>
    </row>
    <row r="31" spans="1:16" ht="14.25" x14ac:dyDescent="0.45">
      <c r="A31" s="109"/>
      <c r="B31" s="110"/>
      <c r="F31" s="107"/>
      <c r="G31" s="107"/>
      <c r="H31" s="107"/>
      <c r="I31" s="107"/>
    </row>
    <row r="32" spans="1:16" ht="14.25" x14ac:dyDescent="0.45">
      <c r="A32" s="109"/>
      <c r="B32" s="110"/>
      <c r="F32" s="107"/>
      <c r="G32" s="107"/>
      <c r="H32" s="107"/>
      <c r="I32" s="107"/>
    </row>
    <row r="33" spans="1:13" ht="14.25" x14ac:dyDescent="0.45">
      <c r="A33" s="109"/>
      <c r="B33" s="110"/>
      <c r="F33" s="107"/>
      <c r="G33" s="107"/>
      <c r="H33" s="107"/>
      <c r="I33" s="107"/>
    </row>
    <row r="34" spans="1:13" ht="14.25" x14ac:dyDescent="0.45">
      <c r="A34" s="109"/>
      <c r="B34" s="110"/>
      <c r="F34" s="107"/>
      <c r="G34" s="107"/>
      <c r="H34" s="107"/>
      <c r="I34" s="107"/>
    </row>
    <row r="35" spans="1:13" x14ac:dyDescent="0.35">
      <c r="I35" s="107"/>
      <c r="J35" s="107"/>
      <c r="K35" s="107"/>
      <c r="L35" s="107"/>
    </row>
    <row r="36" spans="1:13" ht="13.15" x14ac:dyDescent="0.4">
      <c r="A36" s="108" t="s">
        <v>51</v>
      </c>
      <c r="I36" s="107"/>
      <c r="J36" s="107"/>
      <c r="K36" s="107"/>
      <c r="L36" s="107"/>
      <c r="M36" s="107"/>
    </row>
    <row r="37" spans="1:13" ht="14.25" x14ac:dyDescent="0.45">
      <c r="B37" s="111"/>
      <c r="L37" s="107"/>
      <c r="M37" s="107"/>
    </row>
    <row r="38" spans="1:13" x14ac:dyDescent="0.35">
      <c r="L38" s="107"/>
      <c r="M38" s="107"/>
    </row>
    <row r="39" spans="1:13" x14ac:dyDescent="0.35">
      <c r="L39" s="107"/>
      <c r="M39" s="107"/>
    </row>
    <row r="40" spans="1:13" x14ac:dyDescent="0.35">
      <c r="L40" s="107"/>
      <c r="M40" s="107"/>
    </row>
    <row r="53" spans="1:1" x14ac:dyDescent="0.35">
      <c r="A53" s="112" t="s">
        <v>52</v>
      </c>
    </row>
  </sheetData>
  <mergeCells count="63">
    <mergeCell ref="B22:D22"/>
    <mergeCell ref="E22:G22"/>
    <mergeCell ref="H22:J22"/>
    <mergeCell ref="K22:M22"/>
    <mergeCell ref="N22:P22"/>
    <mergeCell ref="B20:D20"/>
    <mergeCell ref="E20:G20"/>
    <mergeCell ref="H20:J20"/>
    <mergeCell ref="K20:M20"/>
    <mergeCell ref="N20:P20"/>
    <mergeCell ref="B21:D21"/>
    <mergeCell ref="E21:G21"/>
    <mergeCell ref="H21:J21"/>
    <mergeCell ref="K21:M21"/>
    <mergeCell ref="N21:P21"/>
    <mergeCell ref="B18:D18"/>
    <mergeCell ref="E18:G18"/>
    <mergeCell ref="H18:J18"/>
    <mergeCell ref="K18:M18"/>
    <mergeCell ref="N18:P18"/>
    <mergeCell ref="B19:D19"/>
    <mergeCell ref="E19:G19"/>
    <mergeCell ref="H19:J19"/>
    <mergeCell ref="K19:M19"/>
    <mergeCell ref="N19:P19"/>
    <mergeCell ref="B16:D16"/>
    <mergeCell ref="E16:G16"/>
    <mergeCell ref="H16:J16"/>
    <mergeCell ref="K16:M16"/>
    <mergeCell ref="N16:P16"/>
    <mergeCell ref="B17:D17"/>
    <mergeCell ref="E17:G17"/>
    <mergeCell ref="H17:J17"/>
    <mergeCell ref="K17:M17"/>
    <mergeCell ref="N17:P17"/>
    <mergeCell ref="B14:D14"/>
    <mergeCell ref="E14:G14"/>
    <mergeCell ref="H14:J14"/>
    <mergeCell ref="K14:M14"/>
    <mergeCell ref="N14:P14"/>
    <mergeCell ref="B15:D15"/>
    <mergeCell ref="E15:G15"/>
    <mergeCell ref="H15:J15"/>
    <mergeCell ref="K15:M15"/>
    <mergeCell ref="N15:P15"/>
    <mergeCell ref="N12:P12"/>
    <mergeCell ref="B13:D13"/>
    <mergeCell ref="E13:G13"/>
    <mergeCell ref="H13:J13"/>
    <mergeCell ref="K13:M13"/>
    <mergeCell ref="N13:P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Evaluator 1</vt:lpstr>
      <vt:lpstr>Evaluator 2</vt:lpstr>
      <vt:lpstr>Evaluator 3</vt:lpstr>
      <vt:lpstr>Evaluator 4</vt:lpstr>
      <vt:lpstr>Evaluator 5</vt:lpstr>
      <vt:lpstr>Evaluator 6</vt:lpstr>
      <vt:lpstr>Evaluator 7</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2022-02-28T16:19:22Z</dcterms:modified>
</cp:coreProperties>
</file>