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520" windowHeight="14640" activeTab="8"/>
  </bookViews>
  <sheets>
    <sheet name="1" sheetId="2" r:id="rId1"/>
    <sheet name="2" sheetId="3" r:id="rId2"/>
    <sheet name="3" sheetId="5" r:id="rId3"/>
    <sheet name="4" sheetId="9" r:id="rId4"/>
    <sheet name="5" sheetId="10" r:id="rId5"/>
    <sheet name="6" sheetId="11" r:id="rId6"/>
    <sheet name="7" sheetId="4" r:id="rId7"/>
    <sheet name="Summary" sheetId="7" r:id="rId8"/>
    <sheet name="Evaluation Matrix" sheetId="12" r:id="rId9"/>
  </sheets>
  <externalReferences>
    <externalReference r:id="rId10"/>
  </externalReferences>
  <calcPr calcId="145621"/>
</workbook>
</file>

<file path=xl/calcChain.xml><?xml version="1.0" encoding="utf-8"?>
<calcChain xmlns="http://schemas.openxmlformats.org/spreadsheetml/2006/main">
  <c r="Q10" i="12" l="1"/>
  <c r="R10" i="12" s="1"/>
  <c r="N10" i="12"/>
  <c r="K10" i="12"/>
  <c r="H10" i="12"/>
  <c r="E10" i="12"/>
  <c r="B10" i="12"/>
  <c r="Q9" i="12"/>
  <c r="R9" i="12" s="1"/>
  <c r="N9" i="12"/>
  <c r="K9" i="12"/>
  <c r="H9" i="12"/>
  <c r="E9" i="12"/>
  <c r="B9" i="12"/>
  <c r="Q8" i="12"/>
  <c r="R8" i="12" s="1"/>
  <c r="N8" i="12"/>
  <c r="K8" i="12"/>
  <c r="H8" i="12"/>
  <c r="E8" i="12"/>
  <c r="B8" i="12"/>
  <c r="E1" i="12"/>
  <c r="E6" i="7" l="1"/>
  <c r="E7" i="7"/>
  <c r="E5" i="7"/>
  <c r="H6" i="7" l="1"/>
  <c r="H7" i="7"/>
  <c r="H5" i="7"/>
  <c r="H4" i="7"/>
  <c r="G6" i="7"/>
  <c r="G7" i="7"/>
  <c r="G5" i="7"/>
  <c r="G4" i="7"/>
  <c r="F6" i="7"/>
  <c r="F7" i="7"/>
  <c r="F5" i="7"/>
  <c r="F4" i="7"/>
  <c r="E4" i="7"/>
  <c r="D6" i="7"/>
  <c r="D7" i="7"/>
  <c r="D5" i="7"/>
  <c r="D4" i="7"/>
  <c r="C6" i="7"/>
  <c r="C7" i="7"/>
  <c r="C5" i="7"/>
  <c r="C4" i="7"/>
  <c r="B4" i="7"/>
  <c r="B6" i="7"/>
  <c r="B7" i="7"/>
  <c r="B5" i="7"/>
  <c r="A7" i="7" l="1"/>
  <c r="A6" i="7"/>
  <c r="A5" i="7"/>
  <c r="I5" i="7" l="1"/>
  <c r="I6" i="7"/>
  <c r="J7" i="7" l="1"/>
  <c r="J5" i="7"/>
  <c r="J6" i="7"/>
  <c r="I7" i="7"/>
</calcChain>
</file>

<file path=xl/sharedStrings.xml><?xml version="1.0" encoding="utf-8"?>
<sst xmlns="http://schemas.openxmlformats.org/spreadsheetml/2006/main" count="129" uniqueCount="45">
  <si>
    <t xml:space="preserve">RESPONDENT SUMMARY </t>
  </si>
  <si>
    <t>Company/Vendor Name</t>
  </si>
  <si>
    <t>Ranking</t>
  </si>
  <si>
    <t>Company/Vendor Name:</t>
  </si>
  <si>
    <t>Criteria 1</t>
  </si>
  <si>
    <t>Criteria 2</t>
  </si>
  <si>
    <t>Criteria 3</t>
  </si>
  <si>
    <t>Criteria 4</t>
  </si>
  <si>
    <t>TOTAL</t>
  </si>
  <si>
    <t>RFP783-16009 Advancing State Initiatives</t>
  </si>
  <si>
    <t>Criteria 5</t>
  </si>
  <si>
    <t xml:space="preserve">Jack Walker, LLP </t>
  </si>
  <si>
    <t>Locke Lord, LLP</t>
  </si>
  <si>
    <t>The Harris Law Firm**</t>
  </si>
  <si>
    <t>Total Average Technical Score</t>
  </si>
  <si>
    <t>Evaluator 1</t>
  </si>
  <si>
    <t>Evaluator 2</t>
  </si>
  <si>
    <t>Evaluator 3</t>
  </si>
  <si>
    <t>Evaluator 4</t>
  </si>
  <si>
    <t>Evaluator 5</t>
  </si>
  <si>
    <t>Evaluator 6</t>
  </si>
  <si>
    <t>Evaluator 7</t>
  </si>
  <si>
    <t>RESPONDENT EVALUATION MATRIX</t>
  </si>
  <si>
    <t>Evaluator Name:</t>
  </si>
  <si>
    <t>Name</t>
  </si>
  <si>
    <t xml:space="preserve">Criteria 1 </t>
  </si>
  <si>
    <t>Relationships with key policy makers in the Texas Legislature, including the Houston delegation statewide elected officials and Executive Branch.</t>
  </si>
  <si>
    <t xml:space="preserve">Cost of related proposal </t>
  </si>
  <si>
    <t xml:space="preserve">Principal-level participation </t>
  </si>
  <si>
    <t>Strategic and technical competency</t>
  </si>
  <si>
    <t xml:space="preserve">Previous demonstrated professional experience with institutions of higher education  </t>
  </si>
  <si>
    <t>Total</t>
  </si>
  <si>
    <t>POINTS (1-5)</t>
  </si>
  <si>
    <t>WEIGHT</t>
  </si>
  <si>
    <t>SCORE</t>
  </si>
  <si>
    <r>
      <t xml:space="preserve">Instructions:  </t>
    </r>
    <r>
      <rPr>
        <sz val="10"/>
        <rFont val="Arial"/>
        <family val="2"/>
      </rPr>
      <t xml:space="preserve">Please rate the vendor from 1 to 5, using the following criteria to indicate to what level you agree with the statements below, as they related to the vendor's response. </t>
    </r>
  </si>
  <si>
    <t>*Note:  Total should be equal to 100 if received 5-point per criterion.</t>
  </si>
  <si>
    <t>*Note: Insert point under the 'Points' columns</t>
  </si>
  <si>
    <t>Point Scale</t>
  </si>
  <si>
    <t>5.0 to 4.5 = Exceptional, exceeds and fully meets all requirements</t>
  </si>
  <si>
    <t>4.4 to 3.5 = Advantageous, exceeds some requirements</t>
  </si>
  <si>
    <t>3.4 to 2.5 = Meets minimal requirements</t>
  </si>
  <si>
    <t>2.4 to 1.5 = Addresses most of the minimal requirements</t>
  </si>
  <si>
    <t>1.4 to 1.0 = Addresses part of minimal requirements</t>
  </si>
  <si>
    <t>0 = No Response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</si>
</sst>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sz val="12"/>
      <name val="Arial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99">
    <xf numFmtId="0" fontId="0" fillId="0" borderId="0"/>
    <xf numFmtId="44" fontId="14" fillId="0" borderId="0" applyFont="0" applyFill="0" applyBorder="0" applyAlignment="0" applyProtection="0"/>
    <xf numFmtId="0" fontId="14" fillId="0" borderId="0"/>
    <xf numFmtId="0" fontId="11" fillId="0" borderId="0"/>
    <xf numFmtId="0" fontId="11" fillId="0" borderId="0"/>
    <xf numFmtId="0" fontId="14" fillId="4" borderId="7" applyNumberFormat="0" applyFont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2" borderId="0" applyNumberFormat="0" applyBorder="0" applyAlignment="0" applyProtection="0"/>
    <xf numFmtId="0" fontId="18" fillId="6" borderId="0" applyNumberFormat="0" applyBorder="0" applyAlignment="0" applyProtection="0"/>
    <xf numFmtId="0" fontId="19" fillId="23" borderId="8" applyNumberFormat="0" applyAlignment="0" applyProtection="0"/>
    <xf numFmtId="0" fontId="20" fillId="24" borderId="9" applyNumberFormat="0" applyAlignment="0" applyProtection="0"/>
    <xf numFmtId="0" fontId="21" fillId="0" borderId="0" applyNumberFormat="0" applyFill="0" applyBorder="0" applyAlignment="0" applyProtection="0"/>
    <xf numFmtId="0" fontId="22" fillId="7" borderId="0" applyNumberFormat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8" applyNumberFormat="0" applyAlignment="0" applyProtection="0"/>
    <xf numFmtId="0" fontId="27" fillId="0" borderId="13" applyNumberFormat="0" applyFill="0" applyAlignment="0" applyProtection="0"/>
    <xf numFmtId="0" fontId="28" fillId="25" borderId="0" applyNumberFormat="0" applyBorder="0" applyAlignment="0" applyProtection="0"/>
    <xf numFmtId="0" fontId="15" fillId="4" borderId="7" applyNumberFormat="0" applyFont="0" applyAlignment="0" applyProtection="0"/>
    <xf numFmtId="0" fontId="29" fillId="23" borderId="14" applyNumberFormat="0" applyAlignment="0" applyProtection="0"/>
    <xf numFmtId="0" fontId="30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2" borderId="0" applyNumberFormat="0" applyBorder="0" applyAlignment="0" applyProtection="0"/>
    <xf numFmtId="0" fontId="18" fillId="6" borderId="0" applyNumberFormat="0" applyBorder="0" applyAlignment="0" applyProtection="0"/>
    <xf numFmtId="0" fontId="19" fillId="23" borderId="8" applyNumberFormat="0" applyAlignment="0" applyProtection="0"/>
    <xf numFmtId="0" fontId="20" fillId="24" borderId="9" applyNumberFormat="0" applyAlignment="0" applyProtection="0"/>
    <xf numFmtId="0" fontId="21" fillId="0" borderId="0" applyNumberFormat="0" applyFill="0" applyBorder="0" applyAlignment="0" applyProtection="0"/>
    <xf numFmtId="0" fontId="22" fillId="7" borderId="0" applyNumberFormat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8" applyNumberFormat="0" applyAlignment="0" applyProtection="0"/>
    <xf numFmtId="0" fontId="27" fillId="0" borderId="13" applyNumberFormat="0" applyFill="0" applyAlignment="0" applyProtection="0"/>
    <xf numFmtId="0" fontId="28" fillId="25" borderId="0" applyNumberFormat="0" applyBorder="0" applyAlignment="0" applyProtection="0"/>
    <xf numFmtId="0" fontId="29" fillId="23" borderId="14" applyNumberFormat="0" applyAlignment="0" applyProtection="0"/>
    <xf numFmtId="0" fontId="30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14" fillId="0" borderId="0"/>
    <xf numFmtId="0" fontId="14" fillId="4" borderId="7" applyNumberFormat="0" applyFont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15">
    <xf numFmtId="0" fontId="0" fillId="0" borderId="0" xfId="0"/>
    <xf numFmtId="0" fontId="13" fillId="0" borderId="0" xfId="0" applyFont="1"/>
    <xf numFmtId="0" fontId="13" fillId="0" borderId="0" xfId="0" applyFont="1" applyBorder="1"/>
    <xf numFmtId="0" fontId="12" fillId="0" borderId="1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textRotation="90" wrapText="1"/>
    </xf>
    <xf numFmtId="0" fontId="12" fillId="0" borderId="2" xfId="0" applyFont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4" xfId="0" applyFont="1" applyFill="1" applyBorder="1" applyAlignment="1">
      <alignment horizontal="center"/>
    </xf>
    <xf numFmtId="4" fontId="13" fillId="0" borderId="5" xfId="0" applyNumberFormat="1" applyFont="1" applyBorder="1"/>
    <xf numFmtId="0" fontId="13" fillId="3" borderId="6" xfId="0" applyFont="1" applyFill="1" applyBorder="1" applyAlignment="1">
      <alignment horizontal="center"/>
    </xf>
    <xf numFmtId="0" fontId="0" fillId="0" borderId="0" xfId="0"/>
    <xf numFmtId="0" fontId="12" fillId="2" borderId="0" xfId="0" applyFont="1" applyFill="1" applyBorder="1" applyAlignment="1">
      <alignment vertical="center"/>
    </xf>
    <xf numFmtId="4" fontId="13" fillId="0" borderId="5" xfId="0" applyNumberFormat="1" applyFont="1" applyBorder="1" applyAlignment="1">
      <alignment horizontal="center"/>
    </xf>
    <xf numFmtId="0" fontId="12" fillId="2" borderId="0" xfId="0" applyFont="1" applyFill="1" applyBorder="1" applyAlignment="1">
      <alignment horizontal="center" vertical="center"/>
    </xf>
    <xf numFmtId="4" fontId="13" fillId="26" borderId="5" xfId="0" applyNumberFormat="1" applyFont="1" applyFill="1" applyBorder="1" applyAlignment="1">
      <alignment horizontal="center"/>
    </xf>
    <xf numFmtId="0" fontId="13" fillId="26" borderId="6" xfId="0" applyFont="1" applyFill="1" applyBorder="1" applyAlignment="1">
      <alignment horizontal="center"/>
    </xf>
    <xf numFmtId="4" fontId="13" fillId="26" borderId="5" xfId="0" applyNumberFormat="1" applyFont="1" applyFill="1" applyBorder="1"/>
    <xf numFmtId="0" fontId="13" fillId="26" borderId="4" xfId="0" applyFont="1" applyFill="1" applyBorder="1" applyAlignment="1">
      <alignment horizontal="center"/>
    </xf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34" fillId="3" borderId="16" xfId="97" applyFont="1" applyFill="1" applyBorder="1" applyAlignment="1">
      <alignment horizontal="center"/>
    </xf>
    <xf numFmtId="0" fontId="35" fillId="0" borderId="0" xfId="0" applyFont="1"/>
    <xf numFmtId="0" fontId="35" fillId="3" borderId="0" xfId="0" applyFont="1" applyFill="1"/>
    <xf numFmtId="0" fontId="33" fillId="0" borderId="16" xfId="97" applyFont="1" applyBorder="1" applyAlignment="1">
      <alignment horizontal="center"/>
    </xf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34" fillId="3" borderId="16" xfId="97" applyFont="1" applyFill="1" applyBorder="1" applyAlignment="1">
      <alignment horizontal="center"/>
    </xf>
    <xf numFmtId="0" fontId="35" fillId="0" borderId="0" xfId="0" applyFont="1"/>
    <xf numFmtId="0" fontId="35" fillId="3" borderId="0" xfId="0" applyFont="1" applyFill="1"/>
    <xf numFmtId="0" fontId="33" fillId="0" borderId="16" xfId="97" applyFont="1" applyBorder="1" applyAlignment="1">
      <alignment horizontal="center"/>
    </xf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34" fillId="3" borderId="16" xfId="97" applyFont="1" applyFill="1" applyBorder="1" applyAlignment="1">
      <alignment horizontal="center"/>
    </xf>
    <xf numFmtId="0" fontId="35" fillId="0" borderId="0" xfId="0" applyFont="1"/>
    <xf numFmtId="0" fontId="35" fillId="3" borderId="0" xfId="0" applyFont="1" applyFill="1"/>
    <xf numFmtId="0" fontId="33" fillId="0" borderId="16" xfId="97" applyFont="1" applyBorder="1" applyAlignment="1">
      <alignment horizontal="center"/>
    </xf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34" fillId="3" borderId="16" xfId="97" applyFont="1" applyFill="1" applyBorder="1" applyAlignment="1">
      <alignment horizontal="center"/>
    </xf>
    <xf numFmtId="0" fontId="35" fillId="0" borderId="0" xfId="0" applyFont="1"/>
    <xf numFmtId="0" fontId="35" fillId="3" borderId="0" xfId="0" applyFont="1" applyFill="1"/>
    <xf numFmtId="0" fontId="33" fillId="0" borderId="16" xfId="97" applyFont="1" applyBorder="1" applyAlignment="1">
      <alignment horizontal="center"/>
    </xf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34" fillId="3" borderId="16" xfId="97" applyFont="1" applyFill="1" applyBorder="1" applyAlignment="1">
      <alignment horizontal="center"/>
    </xf>
    <xf numFmtId="0" fontId="35" fillId="0" borderId="0" xfId="0" applyFont="1"/>
    <xf numFmtId="0" fontId="35" fillId="3" borderId="0" xfId="0" applyFont="1" applyFill="1"/>
    <xf numFmtId="0" fontId="33" fillId="0" borderId="16" xfId="97" applyFont="1" applyBorder="1" applyAlignment="1">
      <alignment horizontal="center"/>
    </xf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34" fillId="3" borderId="16" xfId="97" applyFont="1" applyFill="1" applyBorder="1" applyAlignment="1">
      <alignment horizontal="center"/>
    </xf>
    <xf numFmtId="0" fontId="35" fillId="0" borderId="0" xfId="0" applyFont="1"/>
    <xf numFmtId="0" fontId="35" fillId="3" borderId="0" xfId="0" applyFont="1" applyFill="1"/>
    <xf numFmtId="0" fontId="33" fillId="0" borderId="16" xfId="97" applyFont="1" applyBorder="1" applyAlignment="1">
      <alignment horizontal="center"/>
    </xf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34" fillId="3" borderId="16" xfId="97" applyFont="1" applyFill="1" applyBorder="1" applyAlignment="1">
      <alignment horizontal="center"/>
    </xf>
    <xf numFmtId="0" fontId="35" fillId="0" borderId="0" xfId="0" applyFont="1"/>
    <xf numFmtId="0" fontId="35" fillId="3" borderId="0" xfId="0" applyFont="1" applyFill="1"/>
    <xf numFmtId="0" fontId="33" fillId="0" borderId="16" xfId="97" applyFont="1" applyBorder="1" applyAlignment="1">
      <alignment horizontal="center"/>
    </xf>
    <xf numFmtId="0" fontId="12" fillId="2" borderId="0" xfId="0" applyFont="1" applyFill="1" applyBorder="1" applyAlignment="1">
      <alignment horizontal="center" vertical="center" wrapText="1"/>
    </xf>
    <xf numFmtId="0" fontId="12" fillId="0" borderId="0" xfId="0" applyFont="1" applyAlignment="1"/>
    <xf numFmtId="0" fontId="36" fillId="0" borderId="0" xfId="0" applyFont="1"/>
    <xf numFmtId="0" fontId="37" fillId="0" borderId="0" xfId="0" applyFont="1"/>
    <xf numFmtId="0" fontId="39" fillId="0" borderId="0" xfId="98" applyFont="1"/>
    <xf numFmtId="0" fontId="34" fillId="3" borderId="22" xfId="98" applyFont="1" applyFill="1" applyBorder="1" applyAlignment="1">
      <alignment horizontal="center" vertical="center"/>
    </xf>
    <xf numFmtId="0" fontId="34" fillId="0" borderId="0" xfId="98" applyFont="1" applyAlignment="1">
      <alignment horizontal="center"/>
    </xf>
    <xf numFmtId="0" fontId="33" fillId="27" borderId="23" xfId="98" applyFont="1" applyFill="1" applyBorder="1" applyAlignment="1">
      <alignment horizontal="center"/>
    </xf>
    <xf numFmtId="0" fontId="33" fillId="0" borderId="17" xfId="98" applyFont="1" applyFill="1" applyBorder="1" applyAlignment="1">
      <alignment horizontal="center"/>
    </xf>
    <xf numFmtId="0" fontId="33" fillId="28" borderId="24" xfId="98" applyFont="1" applyFill="1" applyBorder="1" applyAlignment="1">
      <alignment horizontal="center"/>
    </xf>
    <xf numFmtId="0" fontId="34" fillId="27" borderId="23" xfId="98" applyFont="1" applyFill="1" applyBorder="1" applyAlignment="1">
      <alignment horizontal="center"/>
    </xf>
    <xf numFmtId="0" fontId="34" fillId="0" borderId="17" xfId="98" applyFont="1" applyFill="1" applyBorder="1" applyAlignment="1">
      <alignment horizontal="center"/>
    </xf>
    <xf numFmtId="0" fontId="34" fillId="28" borderId="24" xfId="98" applyFont="1" applyFill="1" applyBorder="1" applyAlignment="1">
      <alignment horizontal="center"/>
    </xf>
    <xf numFmtId="0" fontId="39" fillId="0" borderId="25" xfId="98" applyFont="1" applyBorder="1" applyAlignment="1">
      <alignment horizontal="center"/>
    </xf>
    <xf numFmtId="0" fontId="14" fillId="0" borderId="26" xfId="88" applyFont="1" applyFill="1" applyBorder="1" applyAlignment="1">
      <alignment horizontal="center"/>
    </xf>
    <xf numFmtId="0" fontId="35" fillId="27" borderId="27" xfId="98" applyFont="1" applyFill="1" applyBorder="1" applyAlignment="1">
      <alignment horizontal="center"/>
    </xf>
    <xf numFmtId="0" fontId="35" fillId="0" borderId="28" xfId="98" applyFont="1" applyFill="1" applyBorder="1" applyAlignment="1">
      <alignment horizontal="center"/>
    </xf>
    <xf numFmtId="0" fontId="35" fillId="28" borderId="6" xfId="98" applyFont="1" applyFill="1" applyBorder="1" applyAlignment="1">
      <alignment horizontal="center"/>
    </xf>
    <xf numFmtId="0" fontId="39" fillId="0" borderId="28" xfId="98" applyFont="1" applyFill="1" applyBorder="1" applyAlignment="1">
      <alignment horizontal="center"/>
    </xf>
    <xf numFmtId="0" fontId="39" fillId="28" borderId="6" xfId="98" applyFont="1" applyFill="1" applyBorder="1" applyAlignment="1">
      <alignment horizontal="center"/>
    </xf>
    <xf numFmtId="0" fontId="39" fillId="3" borderId="25" xfId="98" applyFont="1" applyFill="1" applyBorder="1" applyAlignment="1">
      <alignment horizontal="center"/>
    </xf>
    <xf numFmtId="0" fontId="14" fillId="0" borderId="0" xfId="0" applyFont="1"/>
    <xf numFmtId="0" fontId="33" fillId="0" borderId="0" xfId="0" applyFont="1" applyAlignment="1">
      <alignment horizontal="center"/>
    </xf>
    <xf numFmtId="0" fontId="34" fillId="0" borderId="16" xfId="97" applyFont="1" applyBorder="1" applyAlignment="1">
      <alignment horizontal="center"/>
    </xf>
    <xf numFmtId="0" fontId="33" fillId="0" borderId="17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2" borderId="0" xfId="0" applyFont="1" applyFill="1" applyAlignment="1">
      <alignment horizontal="center" vertical="center" wrapText="1"/>
    </xf>
    <xf numFmtId="0" fontId="14" fillId="0" borderId="33" xfId="0" applyFont="1" applyBorder="1" applyAlignment="1">
      <alignment horizontal="left"/>
    </xf>
    <xf numFmtId="0" fontId="14" fillId="0" borderId="34" xfId="0" applyFont="1" applyBorder="1" applyAlignment="1">
      <alignment horizontal="left"/>
    </xf>
    <xf numFmtId="0" fontId="14" fillId="0" borderId="35" xfId="0" applyFont="1" applyBorder="1" applyAlignment="1">
      <alignment horizontal="left"/>
    </xf>
    <xf numFmtId="0" fontId="14" fillId="0" borderId="36" xfId="0" applyFont="1" applyBorder="1" applyAlignment="1">
      <alignment horizontal="left"/>
    </xf>
    <xf numFmtId="0" fontId="14" fillId="0" borderId="37" xfId="0" applyFont="1" applyBorder="1" applyAlignment="1">
      <alignment horizontal="left"/>
    </xf>
    <xf numFmtId="0" fontId="14" fillId="0" borderId="38" xfId="0" applyFont="1" applyBorder="1" applyAlignment="1">
      <alignment horizontal="left"/>
    </xf>
    <xf numFmtId="0" fontId="40" fillId="0" borderId="0" xfId="0" applyFont="1" applyAlignment="1">
      <alignment horizontal="center" vertical="top" wrapText="1"/>
    </xf>
    <xf numFmtId="0" fontId="40" fillId="0" borderId="29" xfId="0" applyFont="1" applyBorder="1" applyAlignment="1">
      <alignment horizontal="center" vertical="top" wrapText="1"/>
    </xf>
    <xf numFmtId="0" fontId="40" fillId="2" borderId="30" xfId="0" applyFont="1" applyFill="1" applyBorder="1" applyAlignment="1">
      <alignment horizontal="center"/>
    </xf>
    <xf numFmtId="0" fontId="40" fillId="2" borderId="31" xfId="0" applyFont="1" applyFill="1" applyBorder="1" applyAlignment="1">
      <alignment horizontal="center"/>
    </xf>
    <xf numFmtId="0" fontId="40" fillId="2" borderId="32" xfId="0" applyFont="1" applyFill="1" applyBorder="1" applyAlignment="1">
      <alignment horizontal="center"/>
    </xf>
    <xf numFmtId="0" fontId="14" fillId="0" borderId="33" xfId="0" applyFont="1" applyBorder="1" applyAlignment="1">
      <alignment horizontal="left" vertical="center" wrapText="1"/>
    </xf>
    <xf numFmtId="0" fontId="14" fillId="0" borderId="34" xfId="0" applyFont="1" applyBorder="1" applyAlignment="1">
      <alignment horizontal="left" vertical="center" wrapText="1"/>
    </xf>
    <xf numFmtId="0" fontId="14" fillId="0" borderId="35" xfId="0" applyFont="1" applyBorder="1" applyAlignment="1">
      <alignment horizontal="left" vertical="center" wrapText="1"/>
    </xf>
    <xf numFmtId="0" fontId="38" fillId="0" borderId="18" xfId="0" applyFont="1" applyBorder="1" applyAlignment="1">
      <alignment horizontal="center"/>
    </xf>
    <xf numFmtId="0" fontId="33" fillId="0" borderId="19" xfId="98" applyFont="1" applyFill="1" applyBorder="1" applyAlignment="1">
      <alignment horizontal="left" vertical="center" wrapText="1"/>
    </xf>
    <xf numFmtId="0" fontId="33" fillId="0" borderId="20" xfId="98" applyFont="1" applyFill="1" applyBorder="1" applyAlignment="1">
      <alignment horizontal="left" vertical="center" wrapText="1"/>
    </xf>
    <xf numFmtId="0" fontId="33" fillId="0" borderId="21" xfId="98" applyFont="1" applyFill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36" fillId="26" borderId="0" xfId="0" applyFont="1" applyFill="1" applyBorder="1" applyAlignment="1">
      <alignment horizontal="center"/>
    </xf>
  </cellXfs>
  <cellStyles count="99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3" xfId="31"/>
    <cellStyle name="Check Cell 2" xfId="74"/>
    <cellStyle name="Check Cell 3" xfId="32"/>
    <cellStyle name="Currency 2" xfId="1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Input 2" xfId="81"/>
    <cellStyle name="Input 3" xfId="39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3" xfId="3"/>
    <cellStyle name="Normal 3 2" xfId="88"/>
    <cellStyle name="Normal 4" xfId="4"/>
    <cellStyle name="Normal 4 10" xfId="97"/>
    <cellStyle name="Normal 4 11" xfId="98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te 2" xfId="5"/>
    <cellStyle name="Note 3" xfId="89"/>
    <cellStyle name="Note 4" xfId="42"/>
    <cellStyle name="Output 2" xfId="84"/>
    <cellStyle name="Output 3" xfId="43"/>
    <cellStyle name="Title 2" xfId="85"/>
    <cellStyle name="Title 3" xfId="44"/>
    <cellStyle name="Total 2" xfId="86"/>
    <cellStyle name="Total 3" xfId="4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%20Matrix%20RFP783-16009%20Advancing%20State%20Initiativ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>
        <row r="6">
          <cell r="A6" t="str">
            <v>RFP 783-16009 Advancing State Initiatives</v>
          </cell>
        </row>
      </sheetData>
      <sheetData sheetId="1">
        <row r="4">
          <cell r="A4" t="str">
            <v xml:space="preserve">Jack Walker, LLP </v>
          </cell>
        </row>
        <row r="5">
          <cell r="A5" t="str">
            <v>Locke Lord, LLP</v>
          </cell>
        </row>
        <row r="6">
          <cell r="A6" t="str">
            <v>The Harris Law Firm**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F25" sqref="F25"/>
    </sheetView>
  </sheetViews>
  <sheetFormatPr defaultRowHeight="12.75" x14ac:dyDescent="0.2"/>
  <sheetData>
    <row r="1" spans="1:12" ht="15.75" customHeight="1" x14ac:dyDescent="0.25">
      <c r="A1" s="21" t="s">
        <v>0</v>
      </c>
      <c r="B1" s="21"/>
      <c r="C1" s="21"/>
      <c r="D1" s="21"/>
      <c r="E1" s="68"/>
      <c r="F1" s="68"/>
      <c r="G1" s="14" t="s">
        <v>15</v>
      </c>
      <c r="H1" s="68"/>
      <c r="I1" s="68"/>
      <c r="J1" s="68"/>
    </row>
    <row r="2" spans="1:12" ht="15.75" x14ac:dyDescent="0.25">
      <c r="A2" s="21"/>
      <c r="B2" s="20"/>
      <c r="C2" s="19"/>
      <c r="D2" s="19"/>
      <c r="E2" s="19"/>
      <c r="F2" s="19"/>
      <c r="G2" s="19"/>
      <c r="H2" s="19"/>
      <c r="I2" s="20"/>
      <c r="J2" s="19"/>
    </row>
    <row r="3" spans="1:12" x14ac:dyDescent="0.2">
      <c r="A3" s="91" t="s">
        <v>3</v>
      </c>
      <c r="B3" s="91"/>
      <c r="C3" s="91"/>
      <c r="D3" s="91"/>
      <c r="E3" s="25" t="s">
        <v>4</v>
      </c>
      <c r="F3" s="25" t="s">
        <v>5</v>
      </c>
      <c r="G3" s="25" t="s">
        <v>6</v>
      </c>
      <c r="H3" s="25" t="s">
        <v>7</v>
      </c>
      <c r="I3" s="25" t="s">
        <v>10</v>
      </c>
      <c r="J3" s="22" t="s">
        <v>8</v>
      </c>
    </row>
    <row r="4" spans="1:12" x14ac:dyDescent="0.2">
      <c r="A4" s="90" t="s">
        <v>11</v>
      </c>
      <c r="B4" s="90"/>
      <c r="C4" s="90"/>
      <c r="D4" s="90"/>
      <c r="E4" s="23">
        <v>28.5</v>
      </c>
      <c r="F4" s="23">
        <v>12</v>
      </c>
      <c r="G4" s="23">
        <v>13.799999999999999</v>
      </c>
      <c r="H4" s="23">
        <v>13.5</v>
      </c>
      <c r="I4" s="23">
        <v>16</v>
      </c>
      <c r="J4" s="24">
        <v>83.8</v>
      </c>
    </row>
    <row r="5" spans="1:12" x14ac:dyDescent="0.2">
      <c r="A5" s="90" t="s">
        <v>12</v>
      </c>
      <c r="B5" s="90"/>
      <c r="C5" s="90"/>
      <c r="D5" s="90"/>
      <c r="E5" s="23">
        <v>28.5</v>
      </c>
      <c r="F5" s="23">
        <v>16</v>
      </c>
      <c r="G5" s="23">
        <v>14.700000000000001</v>
      </c>
      <c r="H5" s="23">
        <v>12</v>
      </c>
      <c r="I5" s="23">
        <v>18.399999999999999</v>
      </c>
      <c r="J5" s="24">
        <v>89.6</v>
      </c>
      <c r="L5" s="11"/>
    </row>
    <row r="6" spans="1:12" x14ac:dyDescent="0.2">
      <c r="A6" s="90" t="s">
        <v>13</v>
      </c>
      <c r="B6" s="90"/>
      <c r="C6" s="90"/>
      <c r="D6" s="90"/>
      <c r="E6" s="23">
        <v>28.5</v>
      </c>
      <c r="F6" s="23">
        <v>12.4</v>
      </c>
      <c r="G6" s="23">
        <v>10.5</v>
      </c>
      <c r="H6" s="23">
        <v>10.5</v>
      </c>
      <c r="I6" s="23">
        <v>17.2</v>
      </c>
      <c r="J6" s="24">
        <v>79.099999999999994</v>
      </c>
      <c r="L6" s="11"/>
    </row>
  </sheetData>
  <mergeCells count="4">
    <mergeCell ref="A6:D6"/>
    <mergeCell ref="A5:D5"/>
    <mergeCell ref="A3:D3"/>
    <mergeCell ref="A4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G1" sqref="G1"/>
    </sheetView>
  </sheetViews>
  <sheetFormatPr defaultRowHeight="12.75" x14ac:dyDescent="0.2"/>
  <sheetData>
    <row r="1" spans="1:10" ht="15.75" customHeight="1" x14ac:dyDescent="0.25">
      <c r="A1" s="28" t="s">
        <v>0</v>
      </c>
      <c r="B1" s="28"/>
      <c r="C1" s="28"/>
      <c r="D1" s="28"/>
      <c r="E1" s="68"/>
      <c r="F1" s="68"/>
      <c r="G1" s="14" t="s">
        <v>16</v>
      </c>
      <c r="H1" s="68"/>
      <c r="I1" s="68"/>
      <c r="J1" s="68"/>
    </row>
    <row r="2" spans="1:10" ht="15.75" x14ac:dyDescent="0.25">
      <c r="A2" s="28"/>
      <c r="B2" s="27"/>
      <c r="C2" s="26"/>
      <c r="D2" s="26"/>
      <c r="E2" s="26"/>
      <c r="F2" s="26"/>
      <c r="G2" s="26"/>
      <c r="H2" s="26"/>
      <c r="I2" s="27"/>
      <c r="J2" s="26"/>
    </row>
    <row r="3" spans="1:10" x14ac:dyDescent="0.2">
      <c r="A3" s="91" t="s">
        <v>3</v>
      </c>
      <c r="B3" s="91"/>
      <c r="C3" s="91"/>
      <c r="D3" s="91"/>
      <c r="E3" s="32" t="s">
        <v>4</v>
      </c>
      <c r="F3" s="32" t="s">
        <v>5</v>
      </c>
      <c r="G3" s="32" t="s">
        <v>6</v>
      </c>
      <c r="H3" s="32" t="s">
        <v>7</v>
      </c>
      <c r="I3" s="32" t="s">
        <v>10</v>
      </c>
      <c r="J3" s="29" t="s">
        <v>8</v>
      </c>
    </row>
    <row r="4" spans="1:10" x14ac:dyDescent="0.2">
      <c r="A4" s="90" t="s">
        <v>11</v>
      </c>
      <c r="B4" s="90"/>
      <c r="C4" s="90"/>
      <c r="D4" s="90"/>
      <c r="E4" s="30">
        <v>30</v>
      </c>
      <c r="F4" s="30">
        <v>16</v>
      </c>
      <c r="G4" s="30">
        <v>12</v>
      </c>
      <c r="H4" s="30">
        <v>12</v>
      </c>
      <c r="I4" s="30">
        <v>12</v>
      </c>
      <c r="J4" s="31">
        <v>82</v>
      </c>
    </row>
    <row r="5" spans="1:10" x14ac:dyDescent="0.2">
      <c r="A5" s="90" t="s">
        <v>12</v>
      </c>
      <c r="B5" s="90"/>
      <c r="C5" s="90"/>
      <c r="D5" s="90"/>
      <c r="E5" s="30">
        <v>24</v>
      </c>
      <c r="F5" s="30">
        <v>16</v>
      </c>
      <c r="G5" s="30">
        <v>12</v>
      </c>
      <c r="H5" s="30">
        <v>12</v>
      </c>
      <c r="I5" s="30">
        <v>20</v>
      </c>
      <c r="J5" s="31">
        <v>84</v>
      </c>
    </row>
    <row r="6" spans="1:10" x14ac:dyDescent="0.2">
      <c r="A6" s="90" t="s">
        <v>13</v>
      </c>
      <c r="B6" s="90"/>
      <c r="C6" s="90"/>
      <c r="D6" s="90"/>
      <c r="E6" s="30">
        <v>24</v>
      </c>
      <c r="F6" s="30">
        <v>16</v>
      </c>
      <c r="G6" s="30">
        <v>15</v>
      </c>
      <c r="H6" s="30">
        <v>9</v>
      </c>
      <c r="I6" s="30">
        <v>16</v>
      </c>
      <c r="J6" s="31">
        <v>80</v>
      </c>
    </row>
  </sheetData>
  <mergeCells count="4">
    <mergeCell ref="A6:D6"/>
    <mergeCell ref="A5:D5"/>
    <mergeCell ref="A3:D3"/>
    <mergeCell ref="A4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G1" sqref="G1"/>
    </sheetView>
  </sheetViews>
  <sheetFormatPr defaultRowHeight="12.75" x14ac:dyDescent="0.2"/>
  <sheetData>
    <row r="1" spans="1:10" ht="15.75" customHeight="1" x14ac:dyDescent="0.25">
      <c r="A1" s="35" t="s">
        <v>0</v>
      </c>
      <c r="B1" s="35"/>
      <c r="C1" s="35"/>
      <c r="D1" s="35"/>
      <c r="E1" s="12"/>
      <c r="F1" s="12"/>
      <c r="G1" s="12" t="s">
        <v>17</v>
      </c>
      <c r="H1" s="12"/>
      <c r="I1" s="12"/>
      <c r="J1" s="12"/>
    </row>
    <row r="2" spans="1:10" ht="15.75" x14ac:dyDescent="0.25">
      <c r="A2" s="35"/>
      <c r="B2" s="34"/>
      <c r="C2" s="33"/>
      <c r="D2" s="33"/>
      <c r="E2" s="33"/>
      <c r="F2" s="33"/>
      <c r="G2" s="33"/>
      <c r="H2" s="33"/>
      <c r="I2" s="34"/>
      <c r="J2" s="33"/>
    </row>
    <row r="3" spans="1:10" x14ac:dyDescent="0.2">
      <c r="A3" s="91" t="s">
        <v>3</v>
      </c>
      <c r="B3" s="91"/>
      <c r="C3" s="91"/>
      <c r="D3" s="91"/>
      <c r="E3" s="39" t="s">
        <v>4</v>
      </c>
      <c r="F3" s="39" t="s">
        <v>5</v>
      </c>
      <c r="G3" s="39" t="s">
        <v>6</v>
      </c>
      <c r="H3" s="39" t="s">
        <v>7</v>
      </c>
      <c r="I3" s="39" t="s">
        <v>10</v>
      </c>
      <c r="J3" s="36" t="s">
        <v>8</v>
      </c>
    </row>
    <row r="4" spans="1:10" x14ac:dyDescent="0.2">
      <c r="A4" s="90" t="s">
        <v>11</v>
      </c>
      <c r="B4" s="90"/>
      <c r="C4" s="90"/>
      <c r="D4" s="90"/>
      <c r="E4" s="37">
        <v>27</v>
      </c>
      <c r="F4" s="37">
        <v>17.600000000000001</v>
      </c>
      <c r="G4" s="37">
        <v>12</v>
      </c>
      <c r="H4" s="37">
        <v>12</v>
      </c>
      <c r="I4" s="37">
        <v>16</v>
      </c>
      <c r="J4" s="38">
        <v>84.6</v>
      </c>
    </row>
    <row r="5" spans="1:10" x14ac:dyDescent="0.2">
      <c r="A5" s="90" t="s">
        <v>12</v>
      </c>
      <c r="B5" s="90"/>
      <c r="C5" s="90"/>
      <c r="D5" s="90"/>
      <c r="E5" s="37">
        <v>30</v>
      </c>
      <c r="F5" s="37">
        <v>17.600000000000001</v>
      </c>
      <c r="G5" s="37">
        <v>12</v>
      </c>
      <c r="H5" s="37">
        <v>15</v>
      </c>
      <c r="I5" s="37">
        <v>20</v>
      </c>
      <c r="J5" s="38">
        <v>94.6</v>
      </c>
    </row>
    <row r="6" spans="1:10" x14ac:dyDescent="0.2">
      <c r="A6" s="90" t="s">
        <v>13</v>
      </c>
      <c r="B6" s="90"/>
      <c r="C6" s="90"/>
      <c r="D6" s="90"/>
      <c r="E6" s="37">
        <v>18</v>
      </c>
      <c r="F6" s="37">
        <v>20</v>
      </c>
      <c r="G6" s="37">
        <v>12</v>
      </c>
      <c r="H6" s="37">
        <v>9</v>
      </c>
      <c r="I6" s="37">
        <v>12</v>
      </c>
      <c r="J6" s="38">
        <v>71</v>
      </c>
    </row>
  </sheetData>
  <mergeCells count="4">
    <mergeCell ref="A6:D6"/>
    <mergeCell ref="A5:D5"/>
    <mergeCell ref="A3:D3"/>
    <mergeCell ref="A4:D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G1" sqref="G1"/>
    </sheetView>
  </sheetViews>
  <sheetFormatPr defaultRowHeight="12.75" x14ac:dyDescent="0.2"/>
  <sheetData>
    <row r="1" spans="1:10" ht="15.75" customHeight="1" x14ac:dyDescent="0.25">
      <c r="A1" s="42" t="s">
        <v>0</v>
      </c>
      <c r="B1" s="42"/>
      <c r="C1" s="42"/>
      <c r="D1" s="42"/>
      <c r="E1" s="12"/>
      <c r="F1" s="12"/>
      <c r="G1" s="12" t="s">
        <v>18</v>
      </c>
      <c r="H1" s="12"/>
      <c r="I1" s="12"/>
      <c r="J1" s="12"/>
    </row>
    <row r="2" spans="1:10" ht="15.75" x14ac:dyDescent="0.25">
      <c r="A2" s="42"/>
      <c r="B2" s="41"/>
      <c r="C2" s="40"/>
      <c r="D2" s="40"/>
      <c r="E2" s="40"/>
      <c r="F2" s="40"/>
      <c r="G2" s="40"/>
      <c r="H2" s="40"/>
      <c r="I2" s="41"/>
      <c r="J2" s="40"/>
    </row>
    <row r="3" spans="1:10" x14ac:dyDescent="0.2">
      <c r="A3" s="91" t="s">
        <v>3</v>
      </c>
      <c r="B3" s="91"/>
      <c r="C3" s="91"/>
      <c r="D3" s="91"/>
      <c r="E3" s="46" t="s">
        <v>4</v>
      </c>
      <c r="F3" s="46" t="s">
        <v>5</v>
      </c>
      <c r="G3" s="46" t="s">
        <v>6</v>
      </c>
      <c r="H3" s="46" t="s">
        <v>7</v>
      </c>
      <c r="I3" s="46" t="s">
        <v>10</v>
      </c>
      <c r="J3" s="43" t="s">
        <v>8</v>
      </c>
    </row>
    <row r="4" spans="1:10" x14ac:dyDescent="0.2">
      <c r="A4" s="90" t="s">
        <v>11</v>
      </c>
      <c r="B4" s="90"/>
      <c r="C4" s="90"/>
      <c r="D4" s="90"/>
      <c r="E4" s="44">
        <v>18</v>
      </c>
      <c r="F4" s="44">
        <v>18</v>
      </c>
      <c r="G4" s="44">
        <v>12</v>
      </c>
      <c r="H4" s="44">
        <v>13.5</v>
      </c>
      <c r="I4" s="44">
        <v>17</v>
      </c>
      <c r="J4" s="45">
        <v>78.5</v>
      </c>
    </row>
    <row r="5" spans="1:10" x14ac:dyDescent="0.2">
      <c r="A5" s="90" t="s">
        <v>12</v>
      </c>
      <c r="B5" s="90"/>
      <c r="C5" s="90"/>
      <c r="D5" s="90"/>
      <c r="E5" s="44">
        <v>27</v>
      </c>
      <c r="F5" s="44">
        <v>10</v>
      </c>
      <c r="G5" s="44">
        <v>13.5</v>
      </c>
      <c r="H5" s="44">
        <v>13.5</v>
      </c>
      <c r="I5" s="44">
        <v>16</v>
      </c>
      <c r="J5" s="45">
        <v>80</v>
      </c>
    </row>
    <row r="6" spans="1:10" x14ac:dyDescent="0.2">
      <c r="A6" s="90" t="s">
        <v>13</v>
      </c>
      <c r="B6" s="90"/>
      <c r="C6" s="90"/>
      <c r="D6" s="90"/>
      <c r="E6" s="44">
        <v>15</v>
      </c>
      <c r="F6" s="44">
        <v>20</v>
      </c>
      <c r="G6" s="44">
        <v>15</v>
      </c>
      <c r="H6" s="44">
        <v>12.75</v>
      </c>
      <c r="I6" s="44">
        <v>15</v>
      </c>
      <c r="J6" s="45">
        <v>77.75</v>
      </c>
    </row>
  </sheetData>
  <mergeCells count="4">
    <mergeCell ref="A6:D6"/>
    <mergeCell ref="A5:D5"/>
    <mergeCell ref="A3:D3"/>
    <mergeCell ref="A4:D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G1" sqref="G1"/>
    </sheetView>
  </sheetViews>
  <sheetFormatPr defaultRowHeight="12.75" x14ac:dyDescent="0.2"/>
  <sheetData>
    <row r="1" spans="1:10" ht="15.75" customHeight="1" x14ac:dyDescent="0.25">
      <c r="A1" s="49" t="s">
        <v>0</v>
      </c>
      <c r="B1" s="49"/>
      <c r="C1" s="49"/>
      <c r="D1" s="49"/>
      <c r="E1" s="12"/>
      <c r="F1" s="12"/>
      <c r="G1" s="12" t="s">
        <v>19</v>
      </c>
      <c r="H1" s="12"/>
      <c r="I1" s="12"/>
      <c r="J1" s="12"/>
    </row>
    <row r="2" spans="1:10" ht="15.75" x14ac:dyDescent="0.25">
      <c r="A2" s="49"/>
      <c r="B2" s="48"/>
      <c r="C2" s="47"/>
      <c r="D2" s="47"/>
      <c r="E2" s="47"/>
      <c r="F2" s="47"/>
      <c r="G2" s="47"/>
      <c r="H2" s="47"/>
      <c r="I2" s="48"/>
      <c r="J2" s="47"/>
    </row>
    <row r="3" spans="1:10" x14ac:dyDescent="0.2">
      <c r="A3" s="91" t="s">
        <v>3</v>
      </c>
      <c r="B3" s="91"/>
      <c r="C3" s="91"/>
      <c r="D3" s="91"/>
      <c r="E3" s="53" t="s">
        <v>4</v>
      </c>
      <c r="F3" s="53" t="s">
        <v>5</v>
      </c>
      <c r="G3" s="53" t="s">
        <v>6</v>
      </c>
      <c r="H3" s="53" t="s">
        <v>7</v>
      </c>
      <c r="I3" s="53" t="s">
        <v>10</v>
      </c>
      <c r="J3" s="50" t="s">
        <v>8</v>
      </c>
    </row>
    <row r="4" spans="1:10" x14ac:dyDescent="0.2">
      <c r="A4" s="92" t="s">
        <v>11</v>
      </c>
      <c r="B4" s="92"/>
      <c r="C4" s="92"/>
      <c r="D4" s="92"/>
      <c r="E4" s="51">
        <v>24</v>
      </c>
      <c r="F4" s="51">
        <v>14</v>
      </c>
      <c r="G4" s="51">
        <v>15</v>
      </c>
      <c r="H4" s="51">
        <v>12</v>
      </c>
      <c r="I4" s="51">
        <v>12</v>
      </c>
      <c r="J4" s="52">
        <v>77</v>
      </c>
    </row>
    <row r="5" spans="1:10" x14ac:dyDescent="0.2">
      <c r="A5" s="90" t="s">
        <v>12</v>
      </c>
      <c r="B5" s="90"/>
      <c r="C5" s="90"/>
      <c r="D5" s="90"/>
      <c r="E5" s="51">
        <v>24</v>
      </c>
      <c r="F5" s="51">
        <v>16</v>
      </c>
      <c r="G5" s="51">
        <v>15</v>
      </c>
      <c r="H5" s="51">
        <v>12</v>
      </c>
      <c r="I5" s="51">
        <v>12</v>
      </c>
      <c r="J5" s="52">
        <v>79</v>
      </c>
    </row>
    <row r="6" spans="1:10" x14ac:dyDescent="0.2">
      <c r="A6" s="90" t="s">
        <v>13</v>
      </c>
      <c r="B6" s="90"/>
      <c r="C6" s="90"/>
      <c r="D6" s="90"/>
      <c r="E6" s="51">
        <v>18</v>
      </c>
      <c r="F6" s="51">
        <v>0</v>
      </c>
      <c r="G6" s="51">
        <v>15</v>
      </c>
      <c r="H6" s="51">
        <v>9</v>
      </c>
      <c r="I6" s="51">
        <v>12</v>
      </c>
      <c r="J6" s="52">
        <v>54</v>
      </c>
    </row>
  </sheetData>
  <mergeCells count="4">
    <mergeCell ref="A6:D6"/>
    <mergeCell ref="A5:D5"/>
    <mergeCell ref="A3:D3"/>
    <mergeCell ref="A4:D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G1" sqref="G1"/>
    </sheetView>
  </sheetViews>
  <sheetFormatPr defaultRowHeight="12.75" x14ac:dyDescent="0.2"/>
  <sheetData>
    <row r="1" spans="1:10" ht="15.75" customHeight="1" x14ac:dyDescent="0.25">
      <c r="A1" s="56" t="s">
        <v>0</v>
      </c>
      <c r="B1" s="56"/>
      <c r="C1" s="56"/>
      <c r="D1" s="56"/>
      <c r="E1" s="12"/>
      <c r="F1" s="12"/>
      <c r="G1" s="12" t="s">
        <v>20</v>
      </c>
      <c r="H1" s="12"/>
      <c r="I1" s="12"/>
      <c r="J1" s="12"/>
    </row>
    <row r="2" spans="1:10" ht="15.75" x14ac:dyDescent="0.25">
      <c r="A2" s="56"/>
      <c r="B2" s="55"/>
      <c r="C2" s="54"/>
      <c r="D2" s="54"/>
      <c r="E2" s="54"/>
      <c r="F2" s="54"/>
      <c r="G2" s="54"/>
      <c r="H2" s="54"/>
      <c r="I2" s="55"/>
      <c r="J2" s="54"/>
    </row>
    <row r="3" spans="1:10" x14ac:dyDescent="0.2">
      <c r="A3" s="91" t="s">
        <v>3</v>
      </c>
      <c r="B3" s="91"/>
      <c r="C3" s="91"/>
      <c r="D3" s="91"/>
      <c r="E3" s="60" t="s">
        <v>4</v>
      </c>
      <c r="F3" s="60" t="s">
        <v>5</v>
      </c>
      <c r="G3" s="60" t="s">
        <v>6</v>
      </c>
      <c r="H3" s="60" t="s">
        <v>7</v>
      </c>
      <c r="I3" s="60" t="s">
        <v>10</v>
      </c>
      <c r="J3" s="57" t="s">
        <v>8</v>
      </c>
    </row>
    <row r="4" spans="1:10" x14ac:dyDescent="0.2">
      <c r="A4" s="90" t="s">
        <v>11</v>
      </c>
      <c r="B4" s="90"/>
      <c r="C4" s="90"/>
      <c r="D4" s="90"/>
      <c r="E4" s="58">
        <v>24</v>
      </c>
      <c r="F4" s="58">
        <v>20</v>
      </c>
      <c r="G4" s="58">
        <v>12</v>
      </c>
      <c r="H4" s="58">
        <v>12</v>
      </c>
      <c r="I4" s="58">
        <v>16</v>
      </c>
      <c r="J4" s="59">
        <v>84</v>
      </c>
    </row>
    <row r="5" spans="1:10" x14ac:dyDescent="0.2">
      <c r="A5" s="90" t="s">
        <v>12</v>
      </c>
      <c r="B5" s="90"/>
      <c r="C5" s="90"/>
      <c r="D5" s="90"/>
      <c r="E5" s="58">
        <v>30</v>
      </c>
      <c r="F5" s="58">
        <v>16</v>
      </c>
      <c r="G5" s="58">
        <v>15</v>
      </c>
      <c r="H5" s="58">
        <v>15</v>
      </c>
      <c r="I5" s="58">
        <v>20</v>
      </c>
      <c r="J5" s="59">
        <v>96</v>
      </c>
    </row>
    <row r="6" spans="1:10" x14ac:dyDescent="0.2">
      <c r="A6" s="90" t="s">
        <v>13</v>
      </c>
      <c r="B6" s="90"/>
      <c r="C6" s="90"/>
      <c r="D6" s="90"/>
      <c r="E6" s="58">
        <v>12</v>
      </c>
      <c r="F6" s="58">
        <v>20</v>
      </c>
      <c r="G6" s="58">
        <v>6</v>
      </c>
      <c r="H6" s="58">
        <v>9</v>
      </c>
      <c r="I6" s="58">
        <v>12</v>
      </c>
      <c r="J6" s="59">
        <v>59</v>
      </c>
    </row>
  </sheetData>
  <mergeCells count="4">
    <mergeCell ref="A6:D6"/>
    <mergeCell ref="A5:D5"/>
    <mergeCell ref="A3:D3"/>
    <mergeCell ref="A4:D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G1" sqref="G1"/>
    </sheetView>
  </sheetViews>
  <sheetFormatPr defaultRowHeight="12.75" x14ac:dyDescent="0.2"/>
  <sheetData>
    <row r="1" spans="1:10" ht="15.75" customHeight="1" x14ac:dyDescent="0.25">
      <c r="A1" s="63" t="s">
        <v>0</v>
      </c>
      <c r="B1" s="63"/>
      <c r="C1" s="63"/>
      <c r="D1" s="63"/>
      <c r="E1" s="12"/>
      <c r="F1" s="12"/>
      <c r="G1" s="12" t="s">
        <v>21</v>
      </c>
      <c r="H1" s="12"/>
      <c r="I1" s="12"/>
      <c r="J1" s="12"/>
    </row>
    <row r="2" spans="1:10" ht="15.75" x14ac:dyDescent="0.25">
      <c r="A2" s="63"/>
      <c r="B2" s="62"/>
      <c r="C2" s="61"/>
      <c r="D2" s="61"/>
      <c r="E2" s="61"/>
      <c r="F2" s="61"/>
      <c r="G2" s="61"/>
      <c r="H2" s="61"/>
      <c r="I2" s="62"/>
      <c r="J2" s="61"/>
    </row>
    <row r="3" spans="1:10" x14ac:dyDescent="0.2">
      <c r="A3" s="91" t="s">
        <v>3</v>
      </c>
      <c r="B3" s="91"/>
      <c r="C3" s="91"/>
      <c r="D3" s="91"/>
      <c r="E3" s="67" t="s">
        <v>4</v>
      </c>
      <c r="F3" s="67" t="s">
        <v>5</v>
      </c>
      <c r="G3" s="67" t="s">
        <v>6</v>
      </c>
      <c r="H3" s="67" t="s">
        <v>7</v>
      </c>
      <c r="I3" s="67" t="s">
        <v>10</v>
      </c>
      <c r="J3" s="64" t="s">
        <v>8</v>
      </c>
    </row>
    <row r="4" spans="1:10" x14ac:dyDescent="0.2">
      <c r="A4" s="90" t="s">
        <v>11</v>
      </c>
      <c r="B4" s="90"/>
      <c r="C4" s="90"/>
      <c r="D4" s="90"/>
      <c r="E4" s="65">
        <v>30</v>
      </c>
      <c r="F4" s="65">
        <v>18</v>
      </c>
      <c r="G4" s="65">
        <v>13.5</v>
      </c>
      <c r="H4" s="65">
        <v>13.5</v>
      </c>
      <c r="I4" s="65">
        <v>16</v>
      </c>
      <c r="J4" s="66">
        <v>91</v>
      </c>
    </row>
    <row r="5" spans="1:10" x14ac:dyDescent="0.2">
      <c r="A5" s="90" t="s">
        <v>12</v>
      </c>
      <c r="B5" s="90"/>
      <c r="C5" s="90"/>
      <c r="D5" s="90"/>
      <c r="E5" s="65">
        <v>30</v>
      </c>
      <c r="F5" s="65">
        <v>14</v>
      </c>
      <c r="G5" s="65">
        <v>13.5</v>
      </c>
      <c r="H5" s="65">
        <v>12</v>
      </c>
      <c r="I5" s="65">
        <v>16</v>
      </c>
      <c r="J5" s="66">
        <v>85.5</v>
      </c>
    </row>
    <row r="6" spans="1:10" x14ac:dyDescent="0.2">
      <c r="A6" s="90" t="s">
        <v>13</v>
      </c>
      <c r="B6" s="90"/>
      <c r="C6" s="90"/>
      <c r="D6" s="90"/>
      <c r="E6" s="65">
        <v>21</v>
      </c>
      <c r="F6" s="65">
        <v>12</v>
      </c>
      <c r="G6" s="65">
        <v>9</v>
      </c>
      <c r="H6" s="65">
        <v>9</v>
      </c>
      <c r="I6" s="65">
        <v>10</v>
      </c>
      <c r="J6" s="66">
        <v>61</v>
      </c>
    </row>
  </sheetData>
  <mergeCells count="4">
    <mergeCell ref="A6:D6"/>
    <mergeCell ref="A5:D5"/>
    <mergeCell ref="A3:D3"/>
    <mergeCell ref="A4:D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C4" sqref="C4"/>
    </sheetView>
  </sheetViews>
  <sheetFormatPr defaultRowHeight="15" x14ac:dyDescent="0.2"/>
  <cols>
    <col min="1" max="1" width="42.5703125" style="1" customWidth="1"/>
    <col min="2" max="8" width="7.5703125" style="1" customWidth="1"/>
    <col min="9" max="9" width="12.140625" style="1" customWidth="1"/>
    <col min="10" max="10" width="10.42578125" style="1" customWidth="1"/>
    <col min="11" max="11" width="12.140625" style="1" customWidth="1"/>
    <col min="12" max="12" width="11.7109375" style="1" customWidth="1"/>
    <col min="13" max="16384" width="9.140625" style="1"/>
  </cols>
  <sheetData>
    <row r="1" spans="1:10" ht="15.75" x14ac:dyDescent="0.2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26.25" customHeight="1" x14ac:dyDescent="0.2">
      <c r="A2" s="94" t="s">
        <v>9</v>
      </c>
      <c r="B2" s="94"/>
      <c r="C2" s="94"/>
      <c r="D2" s="94"/>
      <c r="E2" s="94"/>
      <c r="F2" s="94"/>
      <c r="G2" s="94"/>
      <c r="H2" s="94"/>
      <c r="I2" s="94"/>
      <c r="J2" s="94"/>
    </row>
    <row r="3" spans="1:10" ht="15.75" thickBot="1" x14ac:dyDescent="0.25">
      <c r="I3" s="2"/>
      <c r="J3" s="2"/>
    </row>
    <row r="4" spans="1:10" s="7" customFormat="1" ht="124.5" customHeight="1" thickBot="1" x14ac:dyDescent="0.25">
      <c r="A4" s="3" t="s">
        <v>1</v>
      </c>
      <c r="B4" s="4" t="str">
        <f>'1'!G1</f>
        <v>Evaluator 1</v>
      </c>
      <c r="C4" s="4" t="str">
        <f>'2'!G1</f>
        <v>Evaluator 2</v>
      </c>
      <c r="D4" s="4" t="str">
        <f>'3'!G1</f>
        <v>Evaluator 3</v>
      </c>
      <c r="E4" s="4" t="str">
        <f>'4'!G1</f>
        <v>Evaluator 4</v>
      </c>
      <c r="F4" s="4" t="str">
        <f>'5'!G1</f>
        <v>Evaluator 5</v>
      </c>
      <c r="G4" s="4" t="str">
        <f>'6'!G1</f>
        <v>Evaluator 6</v>
      </c>
      <c r="H4" s="4" t="str">
        <f>'7'!G1</f>
        <v>Evaluator 7</v>
      </c>
      <c r="I4" s="5" t="s">
        <v>14</v>
      </c>
      <c r="J4" s="6" t="s">
        <v>2</v>
      </c>
    </row>
    <row r="5" spans="1:10" ht="16.5" customHeight="1" x14ac:dyDescent="0.2">
      <c r="A5" s="8" t="str">
        <f>'7'!A4:D4</f>
        <v xml:space="preserve">Jack Walker, LLP </v>
      </c>
      <c r="B5" s="9">
        <f>'1'!J4</f>
        <v>83.8</v>
      </c>
      <c r="C5" s="9">
        <f>'2'!J4</f>
        <v>82</v>
      </c>
      <c r="D5" s="9">
        <f>'3'!J4</f>
        <v>84.6</v>
      </c>
      <c r="E5" s="9">
        <f>'4'!J4</f>
        <v>78.5</v>
      </c>
      <c r="F5" s="9">
        <f>'5'!J4</f>
        <v>77</v>
      </c>
      <c r="G5" s="9">
        <f>'6'!J4</f>
        <v>84</v>
      </c>
      <c r="H5" s="9">
        <f>'7'!J4</f>
        <v>91</v>
      </c>
      <c r="I5" s="13">
        <f>AVERAGE(B5:H5)</f>
        <v>82.98571428571428</v>
      </c>
      <c r="J5" s="10">
        <f>RANK(I5,$I$5:$I$7,0)</f>
        <v>2</v>
      </c>
    </row>
    <row r="6" spans="1:10" ht="16.5" customHeight="1" x14ac:dyDescent="0.2">
      <c r="A6" s="18" t="str">
        <f>'7'!A5:D5</f>
        <v>Locke Lord, LLP</v>
      </c>
      <c r="B6" s="17">
        <f>'1'!J5</f>
        <v>89.6</v>
      </c>
      <c r="C6" s="17">
        <f>'2'!J5</f>
        <v>84</v>
      </c>
      <c r="D6" s="17">
        <f>'3'!J5</f>
        <v>94.6</v>
      </c>
      <c r="E6" s="17">
        <f>'4'!J5</f>
        <v>80</v>
      </c>
      <c r="F6" s="17">
        <f>'5'!J5</f>
        <v>79</v>
      </c>
      <c r="G6" s="17">
        <f>'6'!J5</f>
        <v>96</v>
      </c>
      <c r="H6" s="17">
        <f>'7'!J5</f>
        <v>85.5</v>
      </c>
      <c r="I6" s="15">
        <f>AVERAGE(B6:H6)</f>
        <v>86.95714285714287</v>
      </c>
      <c r="J6" s="16">
        <f t="shared" ref="J6:J7" si="0">RANK(I6,$I$5:$I$7,0)</f>
        <v>1</v>
      </c>
    </row>
    <row r="7" spans="1:10" ht="16.5" customHeight="1" x14ac:dyDescent="0.2">
      <c r="A7" s="8" t="str">
        <f>'7'!A6:D6</f>
        <v>The Harris Law Firm**</v>
      </c>
      <c r="B7" s="9">
        <f>'1'!J6</f>
        <v>79.099999999999994</v>
      </c>
      <c r="C7" s="9">
        <f>'2'!J6</f>
        <v>80</v>
      </c>
      <c r="D7" s="9">
        <f>'3'!J6</f>
        <v>71</v>
      </c>
      <c r="E7" s="9">
        <f>'4'!J6</f>
        <v>77.75</v>
      </c>
      <c r="F7" s="9">
        <f>'5'!J6</f>
        <v>54</v>
      </c>
      <c r="G7" s="9">
        <f>'6'!J6</f>
        <v>59</v>
      </c>
      <c r="H7" s="9">
        <f>'7'!J6</f>
        <v>61</v>
      </c>
      <c r="I7" s="13">
        <f>AVERAGE(B7:H7)</f>
        <v>68.835714285714289</v>
      </c>
      <c r="J7" s="10">
        <f t="shared" si="0"/>
        <v>3</v>
      </c>
    </row>
  </sheetData>
  <mergeCells count="2">
    <mergeCell ref="A1:J1"/>
    <mergeCell ref="A2:J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3"/>
  <sheetViews>
    <sheetView tabSelected="1" zoomScale="70" zoomScaleNormal="70" workbookViewId="0">
      <selection activeCell="K77" sqref="K77"/>
    </sheetView>
  </sheetViews>
  <sheetFormatPr defaultRowHeight="12.75" x14ac:dyDescent="0.2"/>
  <cols>
    <col min="1" max="1" width="2" style="61" customWidth="1"/>
    <col min="2" max="2" width="27.5703125" style="61" bestFit="1" customWidth="1"/>
    <col min="3" max="3" width="14.85546875" style="61" customWidth="1"/>
    <col min="4" max="5" width="10.7109375" style="61" customWidth="1"/>
    <col min="6" max="6" width="14.140625" style="61" customWidth="1"/>
    <col min="7" max="8" width="10.42578125" style="61" customWidth="1"/>
    <col min="9" max="9" width="15.7109375" style="61" customWidth="1"/>
    <col min="10" max="11" width="9" style="61" customWidth="1"/>
    <col min="12" max="12" width="13.42578125" style="61" customWidth="1"/>
    <col min="13" max="14" width="9" style="61" customWidth="1"/>
    <col min="15" max="15" width="19.140625" style="61" customWidth="1"/>
    <col min="16" max="17" width="10" style="61" customWidth="1"/>
    <col min="18" max="16384" width="9.140625" style="61"/>
  </cols>
  <sheetData>
    <row r="1" spans="2:19" ht="15.75" x14ac:dyDescent="0.25">
      <c r="B1" s="113" t="s">
        <v>22</v>
      </c>
      <c r="C1" s="113"/>
      <c r="D1" s="113"/>
      <c r="E1" s="69" t="str">
        <f>[1]Cover!A6</f>
        <v>RFP 783-16009 Advancing State Initiatives</v>
      </c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</row>
    <row r="2" spans="2:19" ht="15.75" customHeight="1" x14ac:dyDescent="0.25">
      <c r="C2" s="69"/>
      <c r="D2" s="69"/>
      <c r="E2" s="69"/>
      <c r="F2" s="69"/>
      <c r="G2" s="69"/>
    </row>
    <row r="3" spans="2:19" ht="15" customHeight="1" x14ac:dyDescent="0.2">
      <c r="B3" s="70" t="s">
        <v>23</v>
      </c>
      <c r="C3" s="114" t="s">
        <v>24</v>
      </c>
      <c r="D3" s="114"/>
      <c r="E3" s="114"/>
      <c r="F3" s="114"/>
    </row>
    <row r="4" spans="2:19" ht="15" customHeight="1" x14ac:dyDescent="0.2">
      <c r="F4" s="71"/>
    </row>
    <row r="5" spans="2:19" ht="16.5" thickBot="1" x14ac:dyDescent="0.3">
      <c r="B5" s="71"/>
      <c r="C5" s="109" t="s">
        <v>25</v>
      </c>
      <c r="D5" s="109"/>
      <c r="E5" s="109"/>
      <c r="F5" s="109" t="s">
        <v>5</v>
      </c>
      <c r="G5" s="109"/>
      <c r="H5" s="109"/>
      <c r="I5" s="109" t="s">
        <v>6</v>
      </c>
      <c r="J5" s="109"/>
      <c r="K5" s="109"/>
      <c r="L5" s="109" t="s">
        <v>7</v>
      </c>
      <c r="M5" s="109"/>
      <c r="N5" s="109"/>
      <c r="O5" s="109" t="s">
        <v>10</v>
      </c>
      <c r="P5" s="109"/>
      <c r="Q5" s="109"/>
    </row>
    <row r="6" spans="2:19" ht="143.25" customHeight="1" x14ac:dyDescent="0.2">
      <c r="B6" s="72"/>
      <c r="C6" s="110" t="s">
        <v>26</v>
      </c>
      <c r="D6" s="111"/>
      <c r="E6" s="112"/>
      <c r="F6" s="110" t="s">
        <v>27</v>
      </c>
      <c r="G6" s="111"/>
      <c r="H6" s="112"/>
      <c r="I6" s="110" t="s">
        <v>28</v>
      </c>
      <c r="J6" s="111"/>
      <c r="K6" s="112"/>
      <c r="L6" s="110" t="s">
        <v>29</v>
      </c>
      <c r="M6" s="111"/>
      <c r="N6" s="112"/>
      <c r="O6" s="110" t="s">
        <v>30</v>
      </c>
      <c r="P6" s="111"/>
      <c r="Q6" s="112"/>
      <c r="R6" s="73" t="s">
        <v>31</v>
      </c>
    </row>
    <row r="7" spans="2:19" x14ac:dyDescent="0.2">
      <c r="B7" s="74" t="s">
        <v>3</v>
      </c>
      <c r="C7" s="75" t="s">
        <v>32</v>
      </c>
      <c r="D7" s="76" t="s">
        <v>33</v>
      </c>
      <c r="E7" s="77" t="s">
        <v>34</v>
      </c>
      <c r="F7" s="78" t="s">
        <v>32</v>
      </c>
      <c r="G7" s="79" t="s">
        <v>33</v>
      </c>
      <c r="H7" s="80" t="s">
        <v>34</v>
      </c>
      <c r="I7" s="78" t="s">
        <v>32</v>
      </c>
      <c r="J7" s="79" t="s">
        <v>33</v>
      </c>
      <c r="K7" s="80" t="s">
        <v>34</v>
      </c>
      <c r="L7" s="75" t="s">
        <v>32</v>
      </c>
      <c r="M7" s="76" t="s">
        <v>33</v>
      </c>
      <c r="N7" s="77" t="s">
        <v>34</v>
      </c>
      <c r="O7" s="75" t="s">
        <v>32</v>
      </c>
      <c r="P7" s="76" t="s">
        <v>33</v>
      </c>
      <c r="Q7" s="77" t="s">
        <v>34</v>
      </c>
      <c r="R7" s="81"/>
    </row>
    <row r="8" spans="2:19" x14ac:dyDescent="0.2">
      <c r="B8" s="82" t="str">
        <f>'[1]RFP Submittal'!A4</f>
        <v xml:space="preserve">Jack Walker, LLP </v>
      </c>
      <c r="C8" s="83"/>
      <c r="D8" s="84">
        <v>6</v>
      </c>
      <c r="E8" s="85">
        <f>C8*D8</f>
        <v>0</v>
      </c>
      <c r="F8" s="83"/>
      <c r="G8" s="86">
        <v>4</v>
      </c>
      <c r="H8" s="87">
        <f>F8*G8</f>
        <v>0</v>
      </c>
      <c r="I8" s="83"/>
      <c r="J8" s="86">
        <v>3</v>
      </c>
      <c r="K8" s="87">
        <f>I8*J8</f>
        <v>0</v>
      </c>
      <c r="L8" s="83"/>
      <c r="M8" s="84">
        <v>3</v>
      </c>
      <c r="N8" s="85">
        <f>L8*M8</f>
        <v>0</v>
      </c>
      <c r="O8" s="83"/>
      <c r="P8" s="84">
        <v>4</v>
      </c>
      <c r="Q8" s="85">
        <f>O8*P8</f>
        <v>0</v>
      </c>
      <c r="R8" s="88">
        <f>Q8+K8+H8+E8+N8</f>
        <v>0</v>
      </c>
    </row>
    <row r="9" spans="2:19" x14ac:dyDescent="0.2">
      <c r="B9" s="82" t="str">
        <f>'[1]RFP Submittal'!A5</f>
        <v>Locke Lord, LLP</v>
      </c>
      <c r="C9" s="83"/>
      <c r="D9" s="84">
        <v>6</v>
      </c>
      <c r="E9" s="85">
        <f t="shared" ref="E9:E10" si="0">C9*D9</f>
        <v>0</v>
      </c>
      <c r="F9" s="83"/>
      <c r="G9" s="86">
        <v>4</v>
      </c>
      <c r="H9" s="87">
        <f t="shared" ref="H9:H10" si="1">F9*G9</f>
        <v>0</v>
      </c>
      <c r="I9" s="83"/>
      <c r="J9" s="86">
        <v>3</v>
      </c>
      <c r="K9" s="87">
        <f t="shared" ref="K9:K10" si="2">I9*J9</f>
        <v>0</v>
      </c>
      <c r="L9" s="83"/>
      <c r="M9" s="84">
        <v>3</v>
      </c>
      <c r="N9" s="85">
        <f t="shared" ref="N9:N10" si="3">L9*M9</f>
        <v>0</v>
      </c>
      <c r="O9" s="83"/>
      <c r="P9" s="84">
        <v>4</v>
      </c>
      <c r="Q9" s="85">
        <f t="shared" ref="Q9:Q10" si="4">O9*P9</f>
        <v>0</v>
      </c>
      <c r="R9" s="88">
        <f t="shared" ref="R9:R10" si="5">Q9+K9+H9+E9+N9</f>
        <v>0</v>
      </c>
    </row>
    <row r="10" spans="2:19" x14ac:dyDescent="0.2">
      <c r="B10" s="82" t="str">
        <f>'[1]RFP Submittal'!A6</f>
        <v>The Harris Law Firm**</v>
      </c>
      <c r="C10" s="83"/>
      <c r="D10" s="84">
        <v>6</v>
      </c>
      <c r="E10" s="85">
        <f t="shared" si="0"/>
        <v>0</v>
      </c>
      <c r="F10" s="83"/>
      <c r="G10" s="86">
        <v>4</v>
      </c>
      <c r="H10" s="87">
        <f t="shared" si="1"/>
        <v>0</v>
      </c>
      <c r="I10" s="83"/>
      <c r="J10" s="86">
        <v>3</v>
      </c>
      <c r="K10" s="87">
        <f t="shared" si="2"/>
        <v>0</v>
      </c>
      <c r="L10" s="83"/>
      <c r="M10" s="84">
        <v>3</v>
      </c>
      <c r="N10" s="85">
        <f t="shared" si="3"/>
        <v>0</v>
      </c>
      <c r="O10" s="83"/>
      <c r="P10" s="84">
        <v>4</v>
      </c>
      <c r="Q10" s="85">
        <f t="shared" si="4"/>
        <v>0</v>
      </c>
      <c r="R10" s="88">
        <f t="shared" si="5"/>
        <v>0</v>
      </c>
    </row>
    <row r="11" spans="2:19" x14ac:dyDescent="0.2"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</row>
    <row r="12" spans="2:19" x14ac:dyDescent="0.2">
      <c r="B12" s="101" t="s">
        <v>35</v>
      </c>
      <c r="C12" s="101"/>
      <c r="D12" s="101"/>
      <c r="E12" s="101"/>
      <c r="F12" s="89"/>
      <c r="G12" s="89" t="s">
        <v>36</v>
      </c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</row>
    <row r="13" spans="2:19" x14ac:dyDescent="0.2">
      <c r="B13" s="101"/>
      <c r="C13" s="101"/>
      <c r="D13" s="101"/>
      <c r="E13" s="101"/>
      <c r="F13" s="89"/>
      <c r="G13" s="89" t="s">
        <v>37</v>
      </c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</row>
    <row r="14" spans="2:19" x14ac:dyDescent="0.2">
      <c r="B14" s="101"/>
      <c r="C14" s="101"/>
      <c r="D14" s="101"/>
      <c r="E14" s="101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</row>
    <row r="15" spans="2:19" ht="13.5" thickBot="1" x14ac:dyDescent="0.25">
      <c r="B15" s="102"/>
      <c r="C15" s="102"/>
      <c r="D15" s="102"/>
      <c r="E15" s="102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</row>
    <row r="16" spans="2:19" ht="13.5" thickTop="1" x14ac:dyDescent="0.2">
      <c r="B16" s="103" t="s">
        <v>38</v>
      </c>
      <c r="C16" s="104"/>
      <c r="D16" s="104"/>
      <c r="E16" s="105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</row>
    <row r="17" spans="2:18" x14ac:dyDescent="0.2">
      <c r="B17" s="106" t="s">
        <v>39</v>
      </c>
      <c r="C17" s="107"/>
      <c r="D17" s="107"/>
      <c r="E17" s="108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</row>
    <row r="18" spans="2:18" x14ac:dyDescent="0.2">
      <c r="B18" s="95" t="s">
        <v>40</v>
      </c>
      <c r="C18" s="96"/>
      <c r="D18" s="96"/>
      <c r="E18" s="97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</row>
    <row r="19" spans="2:18" x14ac:dyDescent="0.2">
      <c r="B19" s="95" t="s">
        <v>41</v>
      </c>
      <c r="C19" s="96"/>
      <c r="D19" s="96"/>
      <c r="E19" s="97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</row>
    <row r="20" spans="2:18" x14ac:dyDescent="0.2">
      <c r="B20" s="95" t="s">
        <v>42</v>
      </c>
      <c r="C20" s="96"/>
      <c r="D20" s="96"/>
      <c r="E20" s="97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</row>
    <row r="21" spans="2:18" x14ac:dyDescent="0.2">
      <c r="B21" s="95" t="s">
        <v>43</v>
      </c>
      <c r="C21" s="96"/>
      <c r="D21" s="96"/>
      <c r="E21" s="97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</row>
    <row r="22" spans="2:18" ht="13.5" thickBot="1" x14ac:dyDescent="0.25">
      <c r="B22" s="98" t="s">
        <v>44</v>
      </c>
      <c r="C22" s="99"/>
      <c r="D22" s="99"/>
      <c r="E22" s="100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</row>
    <row r="23" spans="2:18" ht="13.5" thickTop="1" x14ac:dyDescent="0.2"/>
  </sheetData>
  <mergeCells count="20">
    <mergeCell ref="B1:D1"/>
    <mergeCell ref="C3:F3"/>
    <mergeCell ref="C5:E5"/>
    <mergeCell ref="F5:H5"/>
    <mergeCell ref="I5:K5"/>
    <mergeCell ref="O5:Q5"/>
    <mergeCell ref="C6:E6"/>
    <mergeCell ref="F6:H6"/>
    <mergeCell ref="I6:K6"/>
    <mergeCell ref="L6:N6"/>
    <mergeCell ref="O6:Q6"/>
    <mergeCell ref="L5:N5"/>
    <mergeCell ref="B21:E21"/>
    <mergeCell ref="B22:E22"/>
    <mergeCell ref="B12:E15"/>
    <mergeCell ref="B16:E16"/>
    <mergeCell ref="B17:E17"/>
    <mergeCell ref="B18:E18"/>
    <mergeCell ref="B19:E19"/>
    <mergeCell ref="B20:E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1</vt:lpstr>
      <vt:lpstr>2</vt:lpstr>
      <vt:lpstr>3</vt:lpstr>
      <vt:lpstr>4</vt:lpstr>
      <vt:lpstr>5</vt:lpstr>
      <vt:lpstr>6</vt:lpstr>
      <vt:lpstr>7</vt:lpstr>
      <vt:lpstr>Summary</vt:lpstr>
      <vt:lpstr>Evaluation Matrix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Phan, Liz</cp:lastModifiedBy>
  <cp:lastPrinted>2013-06-21T21:40:12Z</cp:lastPrinted>
  <dcterms:created xsi:type="dcterms:W3CDTF">2013-06-21T21:38:22Z</dcterms:created>
  <dcterms:modified xsi:type="dcterms:W3CDTF">2017-07-20T19:34:42Z</dcterms:modified>
</cp:coreProperties>
</file>