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uhsa1\avp_avc_admin_finance$\Filing_Cabinet\Business Office\A\Auxiliary\Sustainability\Backup\MM Desk Backup\Sustainabilty Office\Projects\Departmental Guidlines\"/>
    </mc:Choice>
  </mc:AlternateContent>
  <bookViews>
    <workbookView xWindow="0" yWindow="0" windowWidth="28800" windowHeight="12435" activeTab="3"/>
  </bookViews>
  <sheets>
    <sheet name="Information" sheetId="5" r:id="rId1"/>
    <sheet name="Instructions" sheetId="2" r:id="rId2"/>
    <sheet name="Progress Dashboard" sheetId="3" r:id="rId3"/>
    <sheet name="Scoring" sheetId="1" r:id="rId4"/>
  </sheets>
  <externalReferences>
    <externalReference r:id="rId5"/>
  </externalReferences>
  <definedNames>
    <definedName name="Achieved?">'[1]Read Me'!$B$51:$B$55</definedName>
    <definedName name="_xlnm.Print_Area" localSheetId="0">Information!$A$1:$A$177</definedName>
    <definedName name="_xlnm.Print_Area" localSheetId="1">Instructions!$A$1:$A$160</definedName>
    <definedName name="_xlnm.Print_Area" localSheetId="3">Scoring!$A$1:$F$103</definedName>
    <definedName name="Z_6FB01C10_184F_4EC9_B31E_D14DDEDFD40D_.wvu.PrintArea" localSheetId="0" hidden="1">Information!$A$3:$F$177</definedName>
    <definedName name="Z_6FB01C10_184F_4EC9_B31E_D14DDEDFD40D_.wvu.PrintArea" localSheetId="1" hidden="1">Instructions!$A$2:$A$160</definedName>
    <definedName name="Z_6FB01C10_184F_4EC9_B31E_D14DDEDFD40D_.wvu.PrintArea" localSheetId="3" hidden="1">Scoring!$A$1:$F$103</definedName>
    <definedName name="Z_8FF208B4_7F65_4938_B9CF_B5E18555C465_.wvu.PrintArea" localSheetId="0" hidden="1">Information!$A$3:$F$177</definedName>
    <definedName name="Z_8FF208B4_7F65_4938_B9CF_B5E18555C465_.wvu.PrintArea" localSheetId="1" hidden="1">Instructions!$A$2:$A$160</definedName>
    <definedName name="Z_8FF208B4_7F65_4938_B9CF_B5E18555C465_.wvu.PrintArea" localSheetId="3" hidden="1">Scoring!$A$1:$F$103</definedName>
  </definedNames>
  <calcPr calcId="152511"/>
  <customWorkbookViews>
    <customWorkbookView name="cert" guid="{8FF208B4-7F65-4938-B9CF-B5E18555C465}" maximized="1" windowWidth="1276" windowHeight="799" activeSheetId="1"/>
    <customWorkbookView name="Certification" guid="{6FB01C10-184F-4EC9-B31E-D14DDEDFD40D}" maximized="1" windowWidth="1276" windowHeight="799"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D21" i="3" l="1"/>
  <c r="E63" i="1"/>
  <c r="D20" i="3"/>
  <c r="D23" i="3"/>
  <c r="D22" i="3"/>
  <c r="D19" i="3"/>
  <c r="E74" i="1"/>
  <c r="E10" i="1"/>
  <c r="E12" i="1"/>
  <c r="D24" i="3" l="1"/>
  <c r="E80" i="1"/>
  <c r="E68" i="1"/>
  <c r="E65" i="1"/>
  <c r="E77" i="1"/>
  <c r="E48" i="1"/>
  <c r="E27" i="1"/>
  <c r="E22" i="1"/>
  <c r="E17" i="1"/>
  <c r="E29" i="1"/>
  <c r="E40" i="1"/>
  <c r="E55" i="1"/>
  <c r="E85" i="1"/>
  <c r="E83" i="1" s="1"/>
  <c r="C22" i="3" s="1"/>
  <c r="E22" i="3" s="1"/>
  <c r="E95" i="1"/>
  <c r="E93" i="1" s="1"/>
  <c r="C23" i="3" l="1"/>
  <c r="E23" i="3" s="1"/>
  <c r="E5" i="1"/>
  <c r="E38" i="1"/>
  <c r="C20" i="3" s="1"/>
  <c r="E20" i="3" s="1"/>
  <c r="C21" i="3"/>
  <c r="E21" i="3" s="1"/>
  <c r="E8" i="1"/>
  <c r="C19" i="3" l="1"/>
  <c r="E19" i="3" s="1"/>
  <c r="C24" i="3" l="1"/>
  <c r="C8" i="3" s="1"/>
  <c r="D15" i="3" l="1"/>
  <c r="D14" i="3"/>
  <c r="D13" i="3"/>
  <c r="D12" i="3"/>
  <c r="E24" i="3"/>
  <c r="C9" i="3"/>
  <c r="C7" i="3"/>
</calcChain>
</file>

<file path=xl/sharedStrings.xml><?xml version="1.0" encoding="utf-8"?>
<sst xmlns="http://schemas.openxmlformats.org/spreadsheetml/2006/main" count="208" uniqueCount="195">
  <si>
    <t>Total Points:</t>
  </si>
  <si>
    <t>WASTE</t>
  </si>
  <si>
    <t>SECTION SUBTOTAL:</t>
  </si>
  <si>
    <t>ID</t>
  </si>
  <si>
    <t>Action</t>
  </si>
  <si>
    <t>Pts.</t>
  </si>
  <si>
    <t>Achieved</t>
  </si>
  <si>
    <t>General</t>
  </si>
  <si>
    <t>W.1</t>
  </si>
  <si>
    <t>W.2</t>
  </si>
  <si>
    <t>Paper &amp; Office Supply Waste</t>
  </si>
  <si>
    <t>W.3</t>
  </si>
  <si>
    <t xml:space="preserve">We set double-sided printing as a default on our office computers, and we placed a visual prompt on our copy machine to remind members of our office to double-side copy.  </t>
  </si>
  <si>
    <t>W.4</t>
  </si>
  <si>
    <t>W.5</t>
  </si>
  <si>
    <t>W.7</t>
  </si>
  <si>
    <t>W.8</t>
  </si>
  <si>
    <t xml:space="preserve">We keep a stack of previously used paper near printers to be made into notepads, used for scratch paper or internal memos, or loaded into a designated bypass tray in the printer for printing internal or draft single-sided documents. </t>
  </si>
  <si>
    <t xml:space="preserve">We have a designated area in our supply closet, or elsewhere in our office, for sharing office supplies that can be re-used (file folders, binders, pens, paper clips, etc).  </t>
  </si>
  <si>
    <t>Managed Print</t>
  </si>
  <si>
    <t>Select 1 of the following:</t>
  </si>
  <si>
    <t xml:space="preserve">Mugs, Dishware, Utensils &amp; Food Waste </t>
  </si>
  <si>
    <t>W.13</t>
  </si>
  <si>
    <t xml:space="preserve">We remind staff to bring their own mugs, and we have reusable mugs available for attendees to meetings in our office.  </t>
  </si>
  <si>
    <t>W.15</t>
  </si>
  <si>
    <t xml:space="preserve">In the lunch/break room, we have replaced disposables with permanent ware (mugs, dishes, utensils, etc.) and use refillable or bulk containers for sugar, salt &amp; pepper, ketchup, etc. to avoid individual condiment packets.  </t>
  </si>
  <si>
    <t>Furniture</t>
  </si>
  <si>
    <t>W.18</t>
  </si>
  <si>
    <t>We work with our furniture suppliers to take our unwanted or damaged furniture for use in their recycling or refurbishing programs</t>
  </si>
  <si>
    <t>Recycling</t>
  </si>
  <si>
    <t xml:space="preserve">We have eliminated desk-side trash containers and switched to desk-side recycling, with central trash locations. </t>
  </si>
  <si>
    <t xml:space="preserve">We recycle inkjet and laser jet cartridges.  </t>
  </si>
  <si>
    <t>PURCHASING</t>
  </si>
  <si>
    <t>P.1</t>
  </si>
  <si>
    <t>Paper Products and Office Supplies</t>
  </si>
  <si>
    <t xml:space="preserve">We purchase copy, computer and fax paper with a minimum of: </t>
  </si>
  <si>
    <t>P.3a</t>
  </si>
  <si>
    <t>P.3b</t>
  </si>
  <si>
    <t xml:space="preserve">100% post consumer waste content.  </t>
  </si>
  <si>
    <t>P.3c</t>
  </si>
  <si>
    <t xml:space="preserve">Chlorine free (can be in addition to other points).  </t>
  </si>
  <si>
    <t xml:space="preserve">Forest Stewardship Council (FSC) certified (can be in addition to other points).  </t>
  </si>
  <si>
    <t>P.7</t>
  </si>
  <si>
    <t>P.8</t>
  </si>
  <si>
    <t>Events</t>
  </si>
  <si>
    <t xml:space="preserve">We have the caterer provide drinks and snacks in bulk rather than individual containers. </t>
  </si>
  <si>
    <t xml:space="preserve">We purchase food in bulk trays and avoid purchasing cardboard and plastic-boxed meals.  </t>
  </si>
  <si>
    <t>We use caterers that source locally grown produce.</t>
  </si>
  <si>
    <t>We include at least 50% vegetarian or vegan options in all our orders.</t>
  </si>
  <si>
    <t>At least 50% of our events or conferences are paper-free; we only provide materials electronically.</t>
  </si>
  <si>
    <t>Furniture, Computers, Equipment, and Other</t>
  </si>
  <si>
    <t xml:space="preserve">We buy new furniture with at least 50% recycled content. </t>
  </si>
  <si>
    <t>P.19</t>
  </si>
  <si>
    <t>All of our computer purchases meet at least EPEAT silver standards.</t>
  </si>
  <si>
    <t xml:space="preserve">Any new equipment we purchase is ENERGY STAR rated, if applicable. If ENERGY STAR is not available, we work with our vendor to purchase the most efficient option. </t>
  </si>
  <si>
    <t xml:space="preserve">We have designated a person to report all complaints and temperature fluctuations in our office. </t>
  </si>
  <si>
    <t>Computers and Related Equipment</t>
  </si>
  <si>
    <t xml:space="preserve">We shut off our monitors and/or manually send our computers into energy saving modes (standby or hibernate) when not in use. </t>
  </si>
  <si>
    <t xml:space="preserve">We have arranged with our IT group to be able to shut down our computers at night and it is now office policy to shut down computers at the end of the work day. </t>
  </si>
  <si>
    <t xml:space="preserve">We send, or will send, an e-mail to our staff before holidays and breaks containing an energy saving checklist for leaving their office.  </t>
  </si>
  <si>
    <t>Lights</t>
  </si>
  <si>
    <t>We have posted prompts near light switches to encourage energy conservation.</t>
  </si>
  <si>
    <t>We turn off lights and use natural lighting when possible.</t>
  </si>
  <si>
    <t>Windows</t>
  </si>
  <si>
    <t xml:space="preserve">We have an office policy that blinds/shades will be closed during peak summer to reduce heat coming in windows.  </t>
  </si>
  <si>
    <t>ENVIRONMENTAL QUALITY</t>
  </si>
  <si>
    <t xml:space="preserve">In our kitchen, we use: </t>
  </si>
  <si>
    <t>H.1a</t>
  </si>
  <si>
    <t>Environmentally preferable dishwashing soap.</t>
  </si>
  <si>
    <t>H.1b</t>
  </si>
  <si>
    <t xml:space="preserve">Environmentally preferable all-purpose cleaner in place of harsh chemical cleaners. </t>
  </si>
  <si>
    <t>We have at least (Select either H.2a or H.2b):</t>
  </si>
  <si>
    <t>H.2a</t>
  </si>
  <si>
    <t>H.2b</t>
  </si>
  <si>
    <t>1 plant per 2 people in our office.</t>
  </si>
  <si>
    <t>INVOLVEMENT</t>
  </si>
  <si>
    <t>I.1</t>
  </si>
  <si>
    <t>I.2</t>
  </si>
  <si>
    <t>I.3</t>
  </si>
  <si>
    <t xml:space="preserve">We have information about our office’s environmental efforts and what we are doing to meet the Green Office program standards posted in an easily visible location for staff and visitors to see.  </t>
  </si>
  <si>
    <t>I.4</t>
  </si>
  <si>
    <t>I.5</t>
  </si>
  <si>
    <t xml:space="preserve">We recognize staff members for their environmental stewardship efforts.  </t>
  </si>
  <si>
    <t>I.6</t>
  </si>
  <si>
    <t xml:space="preserve">Our office has hosted a Sustainability 101 presentation at a staff meeting or sent staff from our office to an external Sustainability 101 presentation in the past two years. </t>
  </si>
  <si>
    <t>I.7</t>
  </si>
  <si>
    <t xml:space="preserve">We have shown a sustainability-focused video to our staff in the past two years.  </t>
  </si>
  <si>
    <t>I.8</t>
  </si>
  <si>
    <t>We have successfully implemented additional green projects not listed here in our List/Describe: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points for additional projects will be determined by the sustainability staff reviewing the submission)</t>
  </si>
  <si>
    <t>P.17a</t>
  </si>
  <si>
    <t>P.17b</t>
  </si>
  <si>
    <t>P.17c</t>
  </si>
  <si>
    <t>P.18</t>
  </si>
  <si>
    <t>W.14</t>
  </si>
  <si>
    <t>At our events and meetings we use reusable cups, dishware, and utensils.</t>
  </si>
  <si>
    <t>P.3d</t>
  </si>
  <si>
    <t>We conducted, or hired a consultant to conduct, an audit of our waste stream.</t>
  </si>
  <si>
    <t xml:space="preserve">We reviewed proper recycling practices at a recent staff meeting or through an office email to ensure that all members of our office are aware of the procedures and have had their questions answered. </t>
  </si>
  <si>
    <t xml:space="preserve">We use rechargeable batteries (instead of disposable) at least 50% of the time. </t>
  </si>
  <si>
    <t xml:space="preserve">We have sleep mode and auto-off enabled on all copiers and all printers. </t>
  </si>
  <si>
    <t xml:space="preserve">We enabled the recommended power management settings on our computers. If changing these settings requires administrative rights, we have contacted our IT group for assistance. </t>
  </si>
  <si>
    <t>W.12</t>
  </si>
  <si>
    <t>W.17</t>
  </si>
  <si>
    <t>We only purchase giveaway items/prizes that are made of recycled material or that are a reusable item that replaces a disposable one (e.g. coffee cup).</t>
  </si>
  <si>
    <t xml:space="preserve">We use an electronic timesheet/scheduling system.  </t>
  </si>
  <si>
    <t xml:space="preserve"> </t>
  </si>
  <si>
    <t>We have undergone a full managed print assessment and implementation, including elimination of most/all personal printers.</t>
  </si>
  <si>
    <t>We regularly consult the Sustainable Meetings Guide for information on how to green our meetings and events (at least 80% of the staff meetings are Green Events).</t>
  </si>
  <si>
    <r>
      <t xml:space="preserve">We have installed toner auto-replenishment software to eliminate keeping excess toner in inventory </t>
    </r>
    <r>
      <rPr>
        <b/>
        <sz val="10"/>
        <color rgb="FF000000"/>
        <rFont val="Arial"/>
        <family val="2"/>
      </rPr>
      <t>OR</t>
    </r>
  </si>
  <si>
    <r>
      <t xml:space="preserve">We have eliminated all personal printers and utilize a shared, network print environment only </t>
    </r>
    <r>
      <rPr>
        <b/>
        <sz val="10"/>
        <color rgb="FF000000"/>
        <rFont val="Arial"/>
        <family val="2"/>
      </rPr>
      <t>OR</t>
    </r>
  </si>
  <si>
    <r>
      <t xml:space="preserve">30% post consumer waste content </t>
    </r>
    <r>
      <rPr>
        <b/>
        <sz val="10"/>
        <color rgb="FF000000"/>
        <rFont val="Arial"/>
        <family val="2"/>
      </rPr>
      <t>OR</t>
    </r>
  </si>
  <si>
    <r>
      <t xml:space="preserve">We buy refurbished furniture </t>
    </r>
    <r>
      <rPr>
        <b/>
        <sz val="10"/>
        <color rgb="FF000000"/>
        <rFont val="Arial"/>
        <family val="2"/>
      </rPr>
      <t>OR</t>
    </r>
  </si>
  <si>
    <r>
      <t xml:space="preserve">1 plant per 5 people in our office </t>
    </r>
    <r>
      <rPr>
        <b/>
        <sz val="10"/>
        <color rgb="FF000000"/>
        <rFont val="Arial"/>
        <family val="2"/>
      </rPr>
      <t>OR</t>
    </r>
  </si>
  <si>
    <t>There are trash and recycling bins (where appropriate) in meeting rooms, conference rooms and classrooms, and these bins are clearly labeled with the correct signage.</t>
  </si>
  <si>
    <t xml:space="preserve">We participate the annual UH e-waste drive.   </t>
  </si>
  <si>
    <t>We use a battery recycling service.</t>
  </si>
  <si>
    <r>
      <t xml:space="preserve">We reuse furniture from other departments before purchasing new office furniture </t>
    </r>
    <r>
      <rPr>
        <b/>
        <sz val="10"/>
        <color rgb="FF000000"/>
        <rFont val="Arial"/>
        <family val="2"/>
      </rPr>
      <t>OR</t>
    </r>
  </si>
  <si>
    <t xml:space="preserve">We leave clear space around of all of our vents for better circulation. </t>
  </si>
  <si>
    <t>We have an office policy that blinds/shades will be closed at the end of every day during winter heating season.</t>
  </si>
  <si>
    <t>We have designated a person to report any sink leaks (kitchen, bathroom or lab) to the Building Coordinator immediately.</t>
  </si>
  <si>
    <t xml:space="preserve">This department, school or center has a "sustainability champion". </t>
  </si>
  <si>
    <t xml:space="preserve">We have solicited feedback from office members about green building features we have or could have in our office, such as lighting retrofits, occupancy sensors, dual-flush toilet retrofits, aerators on sinks, green cleaning contracts, etc. A member of our office has shared this feedback with our Building Coordinator. </t>
  </si>
  <si>
    <t xml:space="preserve">We inspired another office, _________________________________________, to pursue UH Green Office Certification. </t>
  </si>
  <si>
    <t>TOTAL</t>
  </si>
  <si>
    <t>Progress</t>
  </si>
  <si>
    <t>Category</t>
  </si>
  <si>
    <t>Total Points Available</t>
  </si>
  <si>
    <t>Total Points Achieved</t>
  </si>
  <si>
    <t>What categories are you strongest/weakest in?</t>
  </si>
  <si>
    <t>Points Required</t>
  </si>
  <si>
    <t>Points Needed to Achieve Next Level</t>
  </si>
  <si>
    <t>Email address</t>
  </si>
  <si>
    <t>Name</t>
  </si>
  <si>
    <t>Submitted by:</t>
  </si>
  <si>
    <t>Total Points</t>
  </si>
  <si>
    <t>Date submitted:</t>
  </si>
  <si>
    <t>Current Level</t>
  </si>
  <si>
    <t>Green Office Program - Progress Dashboard</t>
  </si>
  <si>
    <t>UH Green Office Dashboard</t>
  </si>
  <si>
    <t>Level</t>
  </si>
  <si>
    <t>HUMAN HEALTH &amp; INDOOR ENVIRON</t>
  </si>
  <si>
    <t>Bronze</t>
  </si>
  <si>
    <t>Silver</t>
  </si>
  <si>
    <t>Gold</t>
  </si>
  <si>
    <t>Platinum</t>
  </si>
  <si>
    <t>We commit to consolidate orders so that we do not make single item purchases</t>
  </si>
  <si>
    <t>We purchase general office supplies made from recycled material</t>
  </si>
  <si>
    <t>W.6a</t>
  </si>
  <si>
    <t>W.6b</t>
  </si>
  <si>
    <t>W.6c</t>
  </si>
  <si>
    <t>W.9</t>
  </si>
  <si>
    <t>W.10</t>
  </si>
  <si>
    <t>W.11</t>
  </si>
  <si>
    <t>W.16</t>
  </si>
  <si>
    <t>P.2</t>
  </si>
  <si>
    <t>P.4</t>
  </si>
  <si>
    <t>P.5</t>
  </si>
  <si>
    <t>P.6</t>
  </si>
  <si>
    <t>P.9</t>
  </si>
  <si>
    <t>For new office furniture (Select only one of 17a, b, or c):</t>
  </si>
  <si>
    <t>1) Waste</t>
  </si>
  <si>
    <t>2) Purchasing</t>
  </si>
  <si>
    <t>Participating green offices will receive a certificate celebrating their achievement, and will be acknowledged on the UH Sustainability Office website and other publications for their positive contribution to sustainability at UH. The Green Office Program is organized into 5 sustainability categories:</t>
  </si>
  <si>
    <t>3) Conservation</t>
  </si>
  <si>
    <t>4) Indoor Air Quality and Human Health</t>
  </si>
  <si>
    <t>5) Involvement</t>
  </si>
  <si>
    <t>There are 120 possible points that can be earned.  No office is expected to implement all the actions listed in this document.  Points required for certification are:</t>
  </si>
  <si>
    <t>Bronze 25 POINTS</t>
  </si>
  <si>
    <t>Silver 50 POINTS</t>
  </si>
  <si>
    <t>Gold 75 POINTS</t>
  </si>
  <si>
    <t>Platinum 100 POINTS</t>
  </si>
  <si>
    <t>Sustainability staff are available to talk with your office about the Green Office program and to assist your office in reviewing its operations and selecting the appropriate level of certification to strive for. To set up a talk or get assistance for your office, send an email to sustainability@uh.edu, using the subject line "Green Office".</t>
  </si>
  <si>
    <t>Step 1:  Become familiar with the program tabs (Instruction, Progress Dashboard, Scoring) and acquire office leadership approval to participate in the program.</t>
  </si>
  <si>
    <t>Step 2: Input your department information into the Progress Dashboard tab. Only fill in purple highlighted cells.</t>
  </si>
  <si>
    <t>Step 4: Review your point earnings and ranking on the Progress Dashboard tab.</t>
  </si>
  <si>
    <t>Step 5: Save the excel document and title it "Green Office Certification-Office Name" (Ex. Green Office Certification - The Office of Sustainability).</t>
  </si>
  <si>
    <t>Step 6: Submit the completed excel document to sustainability@uh.edu. Email subject should be "Green Office Certification Submission - Office Name".</t>
  </si>
  <si>
    <t>Step 7: Contact us for any questions you may have at sustainability@uh.edu</t>
  </si>
  <si>
    <t>Green Office Checklist</t>
  </si>
  <si>
    <t>CONSERVATION</t>
  </si>
  <si>
    <t>C.1</t>
  </si>
  <si>
    <t>C.2</t>
  </si>
  <si>
    <t>C.3</t>
  </si>
  <si>
    <t>C.4</t>
  </si>
  <si>
    <t>C.5</t>
  </si>
  <si>
    <t>C.6</t>
  </si>
  <si>
    <t>C.7</t>
  </si>
  <si>
    <t>C.8</t>
  </si>
  <si>
    <t>C.9</t>
  </si>
  <si>
    <t>C.10</t>
  </si>
  <si>
    <t>C.11</t>
  </si>
  <si>
    <t>Water</t>
  </si>
  <si>
    <t>C.12</t>
  </si>
  <si>
    <t>Up to 8</t>
  </si>
  <si>
    <t>Step 3: Input your information into the scoring tab. All are drop-down selection inputs either Yes or No. If not applicable, leave blank.</t>
  </si>
</sst>
</file>

<file path=xl/styles.xml><?xml version="1.0" encoding="utf-8"?>
<styleSheet xmlns="http://schemas.openxmlformats.org/spreadsheetml/2006/main" xmlns:mc="http://schemas.openxmlformats.org/markup-compatibility/2006" xmlns:x14ac="http://schemas.microsoft.com/office/spreadsheetml/2009/9/ac" mc:Ignorable="x14ac">
  <fonts count="75">
    <font>
      <sz val="11"/>
      <color theme="1"/>
      <name val="Calibri"/>
      <family val="2"/>
      <scheme val="minor"/>
    </font>
    <font>
      <sz val="11"/>
      <color theme="1"/>
      <name val="Helvetica"/>
      <family val="2"/>
    </font>
    <font>
      <sz val="11"/>
      <color rgb="FF092768"/>
      <name val="Helvetica"/>
      <family val="2"/>
    </font>
    <font>
      <sz val="11"/>
      <color theme="0"/>
      <name val="Helvetica"/>
      <family val="2"/>
    </font>
    <font>
      <u/>
      <sz val="11"/>
      <color theme="10"/>
      <name val="Calibri"/>
      <family val="2"/>
      <scheme val="minor"/>
    </font>
    <font>
      <u/>
      <sz val="11"/>
      <color theme="11"/>
      <name val="Calibri"/>
      <family val="2"/>
      <scheme val="minor"/>
    </font>
    <font>
      <sz val="11"/>
      <color theme="1"/>
      <name val="Cambria"/>
      <family val="1"/>
      <scheme val="major"/>
    </font>
    <font>
      <b/>
      <sz val="14"/>
      <color theme="3" tint="-0.249977111117893"/>
      <name val="Cambria"/>
      <family val="1"/>
      <scheme val="major"/>
    </font>
    <font>
      <sz val="14"/>
      <color theme="3" tint="-0.249977111117893"/>
      <name val="Cambria"/>
      <family val="1"/>
      <scheme val="major"/>
    </font>
    <font>
      <sz val="14"/>
      <color theme="0"/>
      <name val="Cambria"/>
      <family val="1"/>
      <scheme val="major"/>
    </font>
    <font>
      <sz val="9"/>
      <color theme="1"/>
      <name val="Cambria"/>
      <family val="1"/>
      <scheme val="major"/>
    </font>
    <font>
      <b/>
      <sz val="14"/>
      <color rgb="FF008000"/>
      <name val="Cambria"/>
      <family val="1"/>
      <scheme val="major"/>
    </font>
    <font>
      <sz val="14"/>
      <color rgb="FF008000"/>
      <name val="Cambria"/>
      <family val="1"/>
      <scheme val="major"/>
    </font>
    <font>
      <b/>
      <sz val="14"/>
      <color rgb="FF092768"/>
      <name val="Cambria"/>
      <family val="1"/>
      <scheme val="major"/>
    </font>
    <font>
      <b/>
      <sz val="12"/>
      <color rgb="FF6A9700"/>
      <name val="Cambria"/>
      <family val="1"/>
      <scheme val="major"/>
    </font>
    <font>
      <b/>
      <sz val="12"/>
      <color rgb="FF092768"/>
      <name val="Cambria"/>
      <family val="1"/>
      <scheme val="major"/>
    </font>
    <font>
      <b/>
      <sz val="12"/>
      <color theme="0"/>
      <name val="Cambria"/>
      <family val="1"/>
      <scheme val="major"/>
    </font>
    <font>
      <sz val="10"/>
      <color rgb="FF6A9700"/>
      <name val="Cambria"/>
      <family val="1"/>
      <scheme val="major"/>
    </font>
    <font>
      <b/>
      <sz val="10"/>
      <color rgb="FF092768"/>
      <name val="Cambria"/>
      <family val="1"/>
      <scheme val="major"/>
    </font>
    <font>
      <b/>
      <sz val="10"/>
      <color rgb="FF6A9700"/>
      <name val="Cambria"/>
      <family val="1"/>
      <scheme val="major"/>
    </font>
    <font>
      <b/>
      <sz val="9"/>
      <color theme="0" tint="-4.9989318521683403E-2"/>
      <name val="Cambria"/>
      <family val="1"/>
      <scheme val="major"/>
    </font>
    <font>
      <b/>
      <sz val="9"/>
      <color theme="1"/>
      <name val="Cambria"/>
      <family val="1"/>
      <scheme val="major"/>
    </font>
    <font>
      <sz val="9"/>
      <color rgb="FF000000"/>
      <name val="Cambria"/>
      <family val="1"/>
      <scheme val="major"/>
    </font>
    <font>
      <b/>
      <sz val="9"/>
      <color theme="0"/>
      <name val="Cambria"/>
      <family val="1"/>
      <scheme val="major"/>
    </font>
    <font>
      <b/>
      <sz val="9"/>
      <name val="Cambria"/>
      <family val="1"/>
      <scheme val="major"/>
    </font>
    <font>
      <b/>
      <sz val="9"/>
      <color rgb="FF092768"/>
      <name val="Cambria"/>
      <family val="1"/>
      <scheme val="major"/>
    </font>
    <font>
      <sz val="9"/>
      <color rgb="FF092768"/>
      <name val="Cambria"/>
      <family val="1"/>
      <scheme val="major"/>
    </font>
    <font>
      <sz val="9"/>
      <name val="Cambria"/>
      <family val="1"/>
      <scheme val="major"/>
    </font>
    <font>
      <b/>
      <sz val="11"/>
      <color rgb="FF092768"/>
      <name val="Cambria"/>
      <family val="1"/>
      <scheme val="major"/>
    </font>
    <font>
      <b/>
      <sz val="11"/>
      <color rgb="FF6A9700"/>
      <name val="Cambria"/>
      <family val="1"/>
      <scheme val="major"/>
    </font>
    <font>
      <sz val="10"/>
      <color theme="0"/>
      <name val="Cambria"/>
      <family val="1"/>
      <scheme val="major"/>
    </font>
    <font>
      <b/>
      <i/>
      <sz val="10"/>
      <color theme="3" tint="-0.249977111117893"/>
      <name val="Cambria"/>
      <family val="1"/>
      <scheme val="major"/>
    </font>
    <font>
      <b/>
      <sz val="20"/>
      <color rgb="FF092768"/>
      <name val="Gill Sans"/>
      <family val="2"/>
    </font>
    <font>
      <b/>
      <sz val="26"/>
      <color rgb="FF67B834"/>
      <name val="Calibri"/>
      <family val="2"/>
      <scheme val="minor"/>
    </font>
    <font>
      <sz val="9"/>
      <color rgb="FF000000"/>
      <name val="Cambria"/>
      <family val="1"/>
      <scheme val="major"/>
    </font>
    <font>
      <b/>
      <sz val="9"/>
      <color rgb="FF092768"/>
      <name val="Cambria"/>
      <family val="1"/>
      <scheme val="major"/>
    </font>
    <font>
      <sz val="11"/>
      <color rgb="FF000000"/>
      <name val="Helvetica"/>
      <family val="2"/>
    </font>
    <font>
      <b/>
      <sz val="9"/>
      <name val="Cambria"/>
      <family val="1"/>
    </font>
    <font>
      <sz val="9"/>
      <color rgb="FF000000"/>
      <name val="Cambria"/>
      <family val="1"/>
    </font>
    <font>
      <b/>
      <sz val="9"/>
      <color rgb="FF000000"/>
      <name val="Cambria"/>
      <family val="1"/>
    </font>
    <font>
      <sz val="8"/>
      <name val="Calibri"/>
      <family val="2"/>
      <scheme val="minor"/>
    </font>
    <font>
      <sz val="11"/>
      <name val="Helvetica"/>
      <family val="2"/>
    </font>
    <font>
      <b/>
      <sz val="10"/>
      <color rgb="FF092768"/>
      <name val="Arial"/>
      <family val="2"/>
    </font>
    <font>
      <b/>
      <sz val="10"/>
      <color rgb="FF6A9700"/>
      <name val="Arial"/>
      <family val="2"/>
    </font>
    <font>
      <sz val="10"/>
      <color theme="1"/>
      <name val="Arial"/>
      <family val="2"/>
    </font>
    <font>
      <b/>
      <sz val="10"/>
      <color rgb="FF008000"/>
      <name val="Arial"/>
      <family val="2"/>
    </font>
    <font>
      <sz val="10"/>
      <color rgb="FF008000"/>
      <name val="Arial"/>
      <family val="2"/>
    </font>
    <font>
      <b/>
      <sz val="10"/>
      <color theme="0"/>
      <name val="Arial"/>
      <family val="2"/>
    </font>
    <font>
      <b/>
      <sz val="10"/>
      <color theme="0" tint="-4.9989318521683403E-2"/>
      <name val="Arial"/>
      <family val="2"/>
    </font>
    <font>
      <b/>
      <sz val="10"/>
      <color theme="1"/>
      <name val="Arial"/>
      <family val="2"/>
    </font>
    <font>
      <sz val="10"/>
      <color rgb="FF000000"/>
      <name val="Arial"/>
      <family val="2"/>
    </font>
    <font>
      <b/>
      <sz val="10"/>
      <color rgb="FF000000"/>
      <name val="Arial"/>
      <family val="2"/>
    </font>
    <font>
      <u/>
      <sz val="10"/>
      <color theme="10"/>
      <name val="Arial"/>
      <family val="2"/>
    </font>
    <font>
      <b/>
      <sz val="10"/>
      <name val="Arial"/>
      <family val="2"/>
    </font>
    <font>
      <sz val="10"/>
      <name val="Arial"/>
      <family val="2"/>
    </font>
    <font>
      <sz val="10"/>
      <color rgb="FF092768"/>
      <name val="Arial"/>
      <family val="2"/>
    </font>
    <font>
      <sz val="11"/>
      <color rgb="FF000000"/>
      <name val="Calibri"/>
      <family val="2"/>
    </font>
    <font>
      <b/>
      <sz val="11"/>
      <color rgb="FF000000"/>
      <name val="Calibri"/>
      <family val="2"/>
    </font>
    <font>
      <b/>
      <sz val="11"/>
      <name val="Calibri"/>
      <family val="2"/>
    </font>
    <font>
      <i/>
      <sz val="11"/>
      <color rgb="FF000000"/>
      <name val="Calibri"/>
      <family val="2"/>
    </font>
    <font>
      <b/>
      <sz val="20"/>
      <color rgb="FF000000"/>
      <name val="Calibri"/>
      <family val="2"/>
    </font>
    <font>
      <sz val="14"/>
      <color theme="1"/>
      <name val="Helvetica"/>
      <family val="2"/>
    </font>
    <font>
      <b/>
      <sz val="14"/>
      <color rgb="FF092768"/>
      <name val="Arial"/>
      <family val="2"/>
    </font>
    <font>
      <b/>
      <sz val="14"/>
      <color theme="0"/>
      <name val="Arial"/>
      <family val="2"/>
    </font>
    <font>
      <sz val="14"/>
      <color rgb="FF092768"/>
      <name val="Arial"/>
      <family val="2"/>
    </font>
    <font>
      <b/>
      <sz val="14"/>
      <color rgb="FF6A9700"/>
      <name val="Arial"/>
      <family val="2"/>
    </font>
    <font>
      <sz val="14"/>
      <color rgb="FF6A9700"/>
      <name val="Arial"/>
      <family val="2"/>
    </font>
    <font>
      <b/>
      <sz val="14"/>
      <color theme="3" tint="-0.249977111117893"/>
      <name val="Arial"/>
      <family val="2"/>
    </font>
    <font>
      <sz val="14"/>
      <color theme="3" tint="-0.249977111117893"/>
      <name val="Arial"/>
      <family val="2"/>
    </font>
    <font>
      <sz val="14"/>
      <color theme="0"/>
      <name val="Arial"/>
      <family val="2"/>
    </font>
    <font>
      <b/>
      <i/>
      <sz val="11"/>
      <color theme="3" tint="-0.249977111117893"/>
      <name val="Arial"/>
      <family val="2"/>
    </font>
    <font>
      <sz val="14"/>
      <color theme="1"/>
      <name val="Arial"/>
      <family val="2"/>
    </font>
    <font>
      <b/>
      <sz val="11"/>
      <color theme="1"/>
      <name val="Arial"/>
      <family val="2"/>
    </font>
    <font>
      <b/>
      <sz val="11"/>
      <color rgb="FF000000"/>
      <name val="Arial"/>
      <family val="2"/>
    </font>
    <font>
      <b/>
      <sz val="12"/>
      <name val="Arial"/>
      <family val="2"/>
    </font>
  </fonts>
  <fills count="15">
    <fill>
      <patternFill patternType="none"/>
    </fill>
    <fill>
      <patternFill patternType="gray125"/>
    </fill>
    <fill>
      <patternFill patternType="solid">
        <fgColor theme="0"/>
        <bgColor indexed="64"/>
      </patternFill>
    </fill>
    <fill>
      <patternFill patternType="solid">
        <fgColor rgb="FF78C143"/>
        <bgColor indexed="64"/>
      </patternFill>
    </fill>
    <fill>
      <patternFill patternType="solid">
        <fgColor theme="0" tint="-0.14999847407452621"/>
        <bgColor indexed="64"/>
      </patternFill>
    </fill>
    <fill>
      <patternFill patternType="solid">
        <fgColor rgb="FF57AD28"/>
        <bgColor indexed="64"/>
      </patternFill>
    </fill>
    <fill>
      <patternFill patternType="solid">
        <fgColor rgb="FFD8D8D8"/>
        <bgColor rgb="FFD8D8D8"/>
      </patternFill>
    </fill>
    <fill>
      <patternFill patternType="solid">
        <fgColor rgb="FF95B3D7"/>
        <bgColor rgb="FF95B3D7"/>
      </patternFill>
    </fill>
    <fill>
      <patternFill patternType="solid">
        <fgColor theme="7" tint="0.79998168889431442"/>
        <bgColor indexed="64"/>
      </patternFill>
    </fill>
    <fill>
      <patternFill patternType="solid">
        <fgColor rgb="FFB9DF9D"/>
        <bgColor indexed="64"/>
      </patternFill>
    </fill>
    <fill>
      <patternFill patternType="solid">
        <fgColor theme="0" tint="-4.9989318521683403E-2"/>
        <bgColor indexed="64"/>
      </patternFill>
    </fill>
    <fill>
      <patternFill patternType="solid">
        <fgColor theme="9" tint="0.39997558519241921"/>
        <bgColor rgb="FFEAF1DD"/>
      </patternFill>
    </fill>
    <fill>
      <patternFill patternType="solid">
        <fgColor theme="0" tint="-0.249977111117893"/>
        <bgColor rgb="FFD6E3BC"/>
      </patternFill>
    </fill>
    <fill>
      <patternFill patternType="solid">
        <fgColor rgb="FFFFC000"/>
        <bgColor rgb="FFC2D69B"/>
      </patternFill>
    </fill>
    <fill>
      <patternFill patternType="solid">
        <fgColor theme="0" tint="-4.9989318521683403E-2"/>
        <bgColor rgb="FF76923C"/>
      </patternFill>
    </fill>
  </fills>
  <borders count="3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theme="3" tint="-0.249977111117893"/>
      </left>
      <right/>
      <top style="thin">
        <color theme="3" tint="-0.249977111117893"/>
      </top>
      <bottom style="thin">
        <color theme="3" tint="-0.249977111117893"/>
      </bottom>
      <diagonal/>
    </border>
    <border>
      <left/>
      <right/>
      <top style="thin">
        <color theme="3" tint="-0.249977111117893"/>
      </top>
      <bottom style="thin">
        <color theme="3" tint="-0.249977111117893"/>
      </bottom>
      <diagonal/>
    </border>
    <border>
      <left/>
      <right style="thin">
        <color theme="3" tint="-0.249977111117893"/>
      </right>
      <top style="thin">
        <color theme="3" tint="-0.249977111117893"/>
      </top>
      <bottom style="thin">
        <color theme="3" tint="-0.249977111117893"/>
      </bottom>
      <diagonal/>
    </border>
    <border>
      <left/>
      <right style="thin">
        <color rgb="FF000000"/>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top/>
      <bottom/>
      <diagonal/>
    </border>
    <border>
      <left/>
      <right style="medium">
        <color indexed="64"/>
      </right>
      <top/>
      <bottom/>
      <diagonal/>
    </border>
    <border>
      <left/>
      <right/>
      <top style="thin">
        <color auto="1"/>
      </top>
      <bottom style="medium">
        <color indexed="64"/>
      </bottom>
      <diagonal/>
    </border>
    <border>
      <left style="thin">
        <color rgb="FF000000"/>
      </left>
      <right/>
      <top style="thin">
        <color rgb="FF000000"/>
      </top>
      <bottom style="thin">
        <color rgb="FF000000"/>
      </bottom>
      <diagonal/>
    </border>
  </borders>
  <cellStyleXfs count="7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6" fillId="0" borderId="0"/>
  </cellStyleXfs>
  <cellXfs count="263">
    <xf numFmtId="0" fontId="0" fillId="0" borderId="0" xfId="0"/>
    <xf numFmtId="0" fontId="1" fillId="0" borderId="0" xfId="0" applyFont="1" applyAlignment="1">
      <alignment vertical="center"/>
    </xf>
    <xf numFmtId="0" fontId="2" fillId="0" borderId="0" xfId="0" applyFont="1" applyAlignment="1">
      <alignment vertical="center"/>
    </xf>
    <xf numFmtId="0" fontId="1" fillId="0" borderId="0" xfId="0" applyFont="1" applyFill="1" applyAlignment="1">
      <alignment vertical="center"/>
    </xf>
    <xf numFmtId="0" fontId="1" fillId="0" borderId="0" xfId="0" applyFont="1" applyAlignment="1">
      <alignment vertical="center" wrapText="1"/>
    </xf>
    <xf numFmtId="0" fontId="1" fillId="2" borderId="0" xfId="0" applyFont="1" applyFill="1" applyAlignment="1">
      <alignment vertical="center"/>
    </xf>
    <xf numFmtId="0" fontId="3" fillId="2" borderId="0" xfId="0" applyFont="1" applyFill="1" applyAlignment="1">
      <alignment vertical="center"/>
    </xf>
    <xf numFmtId="0" fontId="1" fillId="0" borderId="0" xfId="0" applyFont="1" applyFill="1" applyAlignment="1">
      <alignment vertical="center" wrapText="1"/>
    </xf>
    <xf numFmtId="0" fontId="32" fillId="0" borderId="0" xfId="0" applyFont="1" applyFill="1" applyAlignment="1">
      <alignment horizontal="center" vertical="center" wrapText="1"/>
    </xf>
    <xf numFmtId="0" fontId="0" fillId="0" borderId="0" xfId="0" applyFill="1"/>
    <xf numFmtId="0" fontId="36" fillId="0" borderId="0" xfId="0" applyFont="1" applyAlignment="1">
      <alignment vertical="center"/>
    </xf>
    <xf numFmtId="0" fontId="41" fillId="0" borderId="0" xfId="0" applyFont="1" applyAlignment="1">
      <alignment vertical="center"/>
    </xf>
    <xf numFmtId="0" fontId="42" fillId="3" borderId="2" xfId="0" applyFont="1" applyFill="1" applyBorder="1" applyAlignment="1">
      <alignment vertical="center"/>
    </xf>
    <xf numFmtId="0" fontId="44" fillId="5" borderId="0" xfId="0" applyFont="1" applyFill="1" applyAlignment="1">
      <alignment vertical="center"/>
    </xf>
    <xf numFmtId="0" fontId="42" fillId="5" borderId="0" xfId="0" applyFont="1" applyFill="1" applyAlignment="1">
      <alignment horizontal="center" vertical="center" wrapText="1"/>
    </xf>
    <xf numFmtId="0" fontId="44" fillId="0" borderId="0" xfId="0" applyFont="1" applyAlignment="1">
      <alignment vertical="center"/>
    </xf>
    <xf numFmtId="0" fontId="45" fillId="0" borderId="0" xfId="0" applyFont="1" applyFill="1" applyBorder="1" applyAlignment="1">
      <alignment vertical="center"/>
    </xf>
    <xf numFmtId="0" fontId="46" fillId="0" borderId="0" xfId="0" applyFont="1" applyFill="1" applyBorder="1" applyAlignment="1">
      <alignment horizontal="right" vertical="center"/>
    </xf>
    <xf numFmtId="0" fontId="46" fillId="0" borderId="0" xfId="0" applyFont="1" applyFill="1" applyBorder="1" applyAlignment="1">
      <alignment horizontal="center" vertical="center"/>
    </xf>
    <xf numFmtId="0" fontId="47" fillId="3" borderId="2" xfId="0" applyFont="1" applyFill="1" applyBorder="1" applyAlignment="1">
      <alignment horizontal="center" vertical="center"/>
    </xf>
    <xf numFmtId="0" fontId="48" fillId="3" borderId="2" xfId="0" applyFont="1" applyFill="1" applyBorder="1" applyAlignment="1">
      <alignment horizontal="center" vertical="center"/>
    </xf>
    <xf numFmtId="0" fontId="49" fillId="0" borderId="4" xfId="0" applyFont="1" applyBorder="1" applyAlignment="1">
      <alignment horizontal="center" vertical="center"/>
    </xf>
    <xf numFmtId="0" fontId="49" fillId="0" borderId="4" xfId="0" applyFont="1" applyBorder="1" applyAlignment="1">
      <alignment horizontal="center" vertical="center" wrapText="1"/>
    </xf>
    <xf numFmtId="0" fontId="42" fillId="0" borderId="2" xfId="0" applyFont="1" applyBorder="1" applyAlignment="1">
      <alignment vertical="center" wrapText="1"/>
    </xf>
    <xf numFmtId="0" fontId="49" fillId="2" borderId="4" xfId="0" applyFont="1" applyFill="1" applyBorder="1" applyAlignment="1">
      <alignment horizontal="center" vertical="center"/>
    </xf>
    <xf numFmtId="0" fontId="53" fillId="0" borderId="4" xfId="0" applyFont="1" applyBorder="1" applyAlignment="1">
      <alignment horizontal="center" vertical="center"/>
    </xf>
    <xf numFmtId="0" fontId="51" fillId="0" borderId="3" xfId="0" applyFont="1" applyBorder="1" applyAlignment="1">
      <alignment horizontal="center" vertical="center"/>
    </xf>
    <xf numFmtId="0" fontId="49" fillId="0" borderId="6" xfId="0" applyFont="1" applyBorder="1" applyAlignment="1">
      <alignment horizontal="center" vertical="center"/>
    </xf>
    <xf numFmtId="0" fontId="49" fillId="0" borderId="5" xfId="0" applyFont="1" applyBorder="1" applyAlignment="1">
      <alignment horizontal="center" vertical="center"/>
    </xf>
    <xf numFmtId="0" fontId="42" fillId="0" borderId="2" xfId="0" applyFont="1" applyBorder="1" applyAlignment="1">
      <alignment vertical="center"/>
    </xf>
    <xf numFmtId="0" fontId="49" fillId="2" borderId="5" xfId="0" applyFont="1" applyFill="1" applyBorder="1" applyAlignment="1">
      <alignment horizontal="center" vertical="center"/>
    </xf>
    <xf numFmtId="0" fontId="53" fillId="0" borderId="5" xfId="0" applyFont="1" applyBorder="1" applyAlignment="1">
      <alignment horizontal="center" vertical="center"/>
    </xf>
    <xf numFmtId="0" fontId="42" fillId="3" borderId="11" xfId="0" applyFont="1" applyFill="1" applyBorder="1" applyAlignment="1">
      <alignment vertical="center"/>
    </xf>
    <xf numFmtId="0" fontId="44" fillId="0" borderId="0" xfId="0" applyFont="1" applyAlignment="1">
      <alignment vertical="center" wrapText="1"/>
    </xf>
    <xf numFmtId="0" fontId="42" fillId="0" borderId="2" xfId="0" applyFont="1" applyBorder="1" applyAlignment="1">
      <alignment horizontal="left" vertical="center"/>
    </xf>
    <xf numFmtId="0" fontId="50" fillId="2" borderId="1" xfId="0" applyFont="1" applyFill="1" applyBorder="1" applyAlignment="1">
      <alignment horizontal="left" vertical="center"/>
    </xf>
    <xf numFmtId="0" fontId="50" fillId="2" borderId="3" xfId="0" applyFont="1" applyFill="1" applyBorder="1" applyAlignment="1">
      <alignment horizontal="left" vertical="center"/>
    </xf>
    <xf numFmtId="0" fontId="56" fillId="0" borderId="0" xfId="72" applyFont="1" applyAlignment="1"/>
    <xf numFmtId="0" fontId="56" fillId="0" borderId="0" xfId="72" applyFont="1"/>
    <xf numFmtId="9" fontId="56" fillId="0" borderId="16" xfId="72" applyNumberFormat="1" applyFont="1" applyBorder="1" applyAlignment="1">
      <alignment horizontal="center"/>
    </xf>
    <xf numFmtId="0" fontId="56" fillId="0" borderId="16" xfId="72" applyFont="1" applyBorder="1" applyAlignment="1">
      <alignment horizontal="right"/>
    </xf>
    <xf numFmtId="0" fontId="57" fillId="6" borderId="16" xfId="72" applyFont="1" applyFill="1" applyBorder="1" applyAlignment="1">
      <alignment horizontal="center" vertical="center" wrapText="1"/>
    </xf>
    <xf numFmtId="0" fontId="58" fillId="0" borderId="0" xfId="72" applyFont="1"/>
    <xf numFmtId="0" fontId="57" fillId="0" borderId="0" xfId="72" applyFont="1" applyAlignment="1">
      <alignment horizontal="center" vertical="center" wrapText="1"/>
    </xf>
    <xf numFmtId="0" fontId="56" fillId="0" borderId="0" xfId="72" applyFont="1" applyAlignment="1">
      <alignment horizontal="center" vertical="center" wrapText="1"/>
    </xf>
    <xf numFmtId="49" fontId="56" fillId="0" borderId="16" xfId="72" applyNumberFormat="1" applyFont="1" applyBorder="1" applyAlignment="1">
      <alignment horizontal="center" vertical="center" wrapText="1"/>
    </xf>
    <xf numFmtId="0" fontId="57" fillId="7" borderId="16" xfId="72" applyFont="1" applyFill="1" applyBorder="1" applyAlignment="1">
      <alignment horizontal="center" vertical="center" wrapText="1"/>
    </xf>
    <xf numFmtId="14" fontId="59" fillId="8" borderId="4" xfId="72" applyNumberFormat="1" applyFont="1" applyFill="1" applyBorder="1" applyAlignment="1">
      <alignment horizontal="center" vertical="center"/>
    </xf>
    <xf numFmtId="0" fontId="56" fillId="0" borderId="4" xfId="72" applyFont="1" applyBorder="1" applyAlignment="1">
      <alignment horizontal="center" vertical="center"/>
    </xf>
    <xf numFmtId="0" fontId="57" fillId="7" borderId="16" xfId="72" applyFont="1" applyFill="1" applyBorder="1" applyAlignment="1">
      <alignment horizontal="center" vertical="center"/>
    </xf>
    <xf numFmtId="14" fontId="56" fillId="8" borderId="4" xfId="72" applyNumberFormat="1" applyFont="1" applyFill="1" applyBorder="1"/>
    <xf numFmtId="0" fontId="56" fillId="0" borderId="16" xfId="72" applyFont="1" applyBorder="1" applyAlignment="1">
      <alignment horizontal="center" vertical="center" wrapText="1"/>
    </xf>
    <xf numFmtId="0" fontId="60" fillId="0" borderId="0" xfId="72" applyFont="1" applyAlignment="1">
      <alignment horizontal="left" vertical="center"/>
    </xf>
    <xf numFmtId="0" fontId="57" fillId="6" borderId="17" xfId="72" applyFont="1" applyFill="1" applyBorder="1" applyAlignment="1">
      <alignment horizontal="center" vertical="center" wrapText="1"/>
    </xf>
    <xf numFmtId="0" fontId="42" fillId="0" borderId="4" xfId="0" applyFont="1" applyFill="1" applyBorder="1" applyAlignment="1">
      <alignment horizontal="center" vertical="center"/>
    </xf>
    <xf numFmtId="0" fontId="61" fillId="0" borderId="0" xfId="0" applyFont="1" applyAlignment="1">
      <alignment vertical="center"/>
    </xf>
    <xf numFmtId="0" fontId="67" fillId="0" borderId="12" xfId="0" applyFont="1" applyFill="1" applyBorder="1" applyAlignment="1">
      <alignment vertical="center"/>
    </xf>
    <xf numFmtId="0" fontId="67" fillId="0" borderId="13" xfId="0" applyFont="1" applyFill="1" applyBorder="1" applyAlignment="1">
      <alignment vertical="center"/>
    </xf>
    <xf numFmtId="0" fontId="68" fillId="0" borderId="14" xfId="0" applyFont="1" applyFill="1" applyBorder="1" applyAlignment="1">
      <alignment horizontal="right" vertical="center"/>
    </xf>
    <xf numFmtId="0" fontId="69" fillId="3" borderId="0" xfId="0" applyFont="1" applyFill="1" applyBorder="1" applyAlignment="1">
      <alignment horizontal="center" vertical="center"/>
    </xf>
    <xf numFmtId="0" fontId="62" fillId="0" borderId="2" xfId="0" applyFont="1" applyFill="1" applyBorder="1" applyAlignment="1">
      <alignment vertical="center"/>
    </xf>
    <xf numFmtId="0" fontId="65" fillId="0" borderId="2" xfId="0" applyFont="1" applyFill="1" applyBorder="1" applyAlignment="1">
      <alignment vertical="center"/>
    </xf>
    <xf numFmtId="0" fontId="62" fillId="0" borderId="2" xfId="0" applyFont="1" applyFill="1" applyBorder="1" applyAlignment="1">
      <alignment horizontal="right" vertical="center"/>
    </xf>
    <xf numFmtId="0" fontId="63" fillId="0" borderId="2" xfId="0" applyFont="1" applyFill="1" applyBorder="1" applyAlignment="1">
      <alignment horizontal="center" vertical="center"/>
    </xf>
    <xf numFmtId="0" fontId="62" fillId="3" borderId="18" xfId="0" applyFont="1" applyFill="1" applyBorder="1" applyAlignment="1">
      <alignment vertical="center"/>
    </xf>
    <xf numFmtId="0" fontId="65" fillId="3" borderId="19" xfId="0" applyFont="1" applyFill="1" applyBorder="1" applyAlignment="1">
      <alignment vertical="center"/>
    </xf>
    <xf numFmtId="0" fontId="62" fillId="3" borderId="19" xfId="0" applyFont="1" applyFill="1" applyBorder="1" applyAlignment="1">
      <alignment horizontal="right" vertical="center"/>
    </xf>
    <xf numFmtId="0" fontId="63" fillId="3" borderId="19" xfId="0" applyFont="1" applyFill="1" applyBorder="1" applyAlignment="1">
      <alignment horizontal="center" vertical="center"/>
    </xf>
    <xf numFmtId="0" fontId="66" fillId="3" borderId="20" xfId="0" applyFont="1" applyFill="1" applyBorder="1" applyAlignment="1">
      <alignment vertical="center"/>
    </xf>
    <xf numFmtId="0" fontId="62" fillId="0" borderId="21" xfId="0" applyFont="1" applyFill="1" applyBorder="1" applyAlignment="1">
      <alignment vertical="center"/>
    </xf>
    <xf numFmtId="0" fontId="66" fillId="0" borderId="22" xfId="0" applyFont="1" applyFill="1" applyBorder="1" applyAlignment="1">
      <alignment vertical="center"/>
    </xf>
    <xf numFmtId="0" fontId="43" fillId="3" borderId="22" xfId="0" applyFont="1" applyFill="1" applyBorder="1" applyAlignment="1">
      <alignment vertical="center"/>
    </xf>
    <xf numFmtId="0" fontId="49" fillId="0" borderId="23" xfId="0" applyFont="1" applyBorder="1" applyAlignment="1">
      <alignment horizontal="center" vertical="center"/>
    </xf>
    <xf numFmtId="0" fontId="44" fillId="2" borderId="24" xfId="0" applyFont="1" applyFill="1" applyBorder="1" applyAlignment="1">
      <alignment horizontal="center" vertical="center"/>
    </xf>
    <xf numFmtId="0" fontId="44" fillId="3" borderId="22" xfId="0" applyFont="1" applyFill="1" applyBorder="1" applyAlignment="1">
      <alignment vertical="center"/>
    </xf>
    <xf numFmtId="0" fontId="42" fillId="0" borderId="22" xfId="0" applyFont="1" applyBorder="1" applyAlignment="1">
      <alignment vertical="center" wrapText="1"/>
    </xf>
    <xf numFmtId="0" fontId="49" fillId="2" borderId="23" xfId="0" applyFont="1" applyFill="1" applyBorder="1" applyAlignment="1">
      <alignment horizontal="center" vertical="center"/>
    </xf>
    <xf numFmtId="0" fontId="49" fillId="0" borderId="23" xfId="0" applyFont="1" applyFill="1" applyBorder="1" applyAlignment="1">
      <alignment horizontal="center" vertical="center"/>
    </xf>
    <xf numFmtId="0" fontId="44" fillId="0" borderId="24" xfId="0" applyFont="1" applyBorder="1" applyAlignment="1">
      <alignment horizontal="center" vertical="center"/>
    </xf>
    <xf numFmtId="0" fontId="54" fillId="0" borderId="24" xfId="0" applyFont="1" applyBorder="1" applyAlignment="1">
      <alignment horizontal="center" vertical="center"/>
    </xf>
    <xf numFmtId="0" fontId="55" fillId="3" borderId="22" xfId="0" applyFont="1" applyFill="1" applyBorder="1" applyAlignment="1">
      <alignment vertical="center"/>
    </xf>
    <xf numFmtId="0" fontId="44" fillId="0" borderId="24" xfId="0" applyFont="1" applyBorder="1" applyAlignment="1">
      <alignment horizontal="center" vertical="center" wrapText="1"/>
    </xf>
    <xf numFmtId="0" fontId="49" fillId="0" borderId="25" xfId="0" applyFont="1" applyBorder="1" applyAlignment="1">
      <alignment horizontal="center" vertical="center"/>
    </xf>
    <xf numFmtId="0" fontId="54" fillId="2" borderId="26" xfId="0" applyFont="1" applyFill="1" applyBorder="1" applyAlignment="1">
      <alignment horizontal="left" vertical="center" wrapText="1"/>
    </xf>
    <xf numFmtId="0" fontId="54" fillId="2" borderId="27" xfId="0" applyFont="1" applyFill="1" applyBorder="1" applyAlignment="1">
      <alignment horizontal="left" vertical="center" wrapText="1"/>
    </xf>
    <xf numFmtId="0" fontId="49" fillId="2" borderId="28" xfId="0" applyFont="1" applyFill="1" applyBorder="1" applyAlignment="1">
      <alignment horizontal="center" vertical="center"/>
    </xf>
    <xf numFmtId="0" fontId="44" fillId="2" borderId="29" xfId="0" applyFont="1" applyFill="1" applyBorder="1" applyAlignment="1">
      <alignment horizontal="center" vertical="center"/>
    </xf>
    <xf numFmtId="0" fontId="70" fillId="4" borderId="4" xfId="0" applyFont="1" applyFill="1" applyBorder="1" applyAlignment="1">
      <alignment horizontal="center" vertical="center"/>
    </xf>
    <xf numFmtId="0" fontId="70" fillId="4" borderId="4" xfId="0" applyFont="1" applyFill="1" applyBorder="1" applyAlignment="1">
      <alignment horizontal="center" vertical="center" wrapText="1"/>
    </xf>
    <xf numFmtId="0" fontId="49" fillId="0" borderId="0" xfId="0" applyFont="1" applyBorder="1" applyAlignment="1">
      <alignment horizontal="center" vertical="center"/>
    </xf>
    <xf numFmtId="0" fontId="54" fillId="2" borderId="0" xfId="0" applyFont="1" applyFill="1" applyBorder="1" applyAlignment="1">
      <alignment horizontal="left" vertical="center" wrapText="1"/>
    </xf>
    <xf numFmtId="0" fontId="49" fillId="2" borderId="0" xfId="0" applyFont="1" applyFill="1" applyBorder="1" applyAlignment="1">
      <alignment horizontal="center" vertical="center"/>
    </xf>
    <xf numFmtId="0" fontId="62" fillId="3" borderId="19" xfId="0" applyFont="1" applyFill="1" applyBorder="1" applyAlignment="1">
      <alignment vertical="center"/>
    </xf>
    <xf numFmtId="0" fontId="64" fillId="3" borderId="20" xfId="0" applyFont="1" applyFill="1" applyBorder="1" applyAlignment="1">
      <alignment vertical="center"/>
    </xf>
    <xf numFmtId="0" fontId="64" fillId="0" borderId="22" xfId="0" applyFont="1" applyFill="1" applyBorder="1" applyAlignment="1">
      <alignment vertical="center"/>
    </xf>
    <xf numFmtId="0" fontId="49" fillId="0" borderId="30" xfId="0" applyFont="1" applyBorder="1" applyAlignment="1">
      <alignment horizontal="center" vertical="center"/>
    </xf>
    <xf numFmtId="0" fontId="44" fillId="0" borderId="31" xfId="0" applyFont="1" applyBorder="1" applyAlignment="1">
      <alignment horizontal="center" vertical="center"/>
    </xf>
    <xf numFmtId="0" fontId="44" fillId="0" borderId="22" xfId="0" applyFont="1" applyBorder="1" applyAlignment="1">
      <alignment vertical="center"/>
    </xf>
    <xf numFmtId="0" fontId="49" fillId="0" borderId="32" xfId="0" applyFont="1" applyBorder="1" applyAlignment="1">
      <alignment horizontal="center" vertical="center"/>
    </xf>
    <xf numFmtId="0" fontId="44" fillId="0" borderId="33" xfId="0" applyFont="1" applyBorder="1" applyAlignment="1">
      <alignment horizontal="center" vertical="center"/>
    </xf>
    <xf numFmtId="0" fontId="44" fillId="2" borderId="31" xfId="0" applyFont="1" applyFill="1" applyBorder="1" applyAlignment="1">
      <alignment horizontal="center" vertical="center"/>
    </xf>
    <xf numFmtId="0" fontId="42" fillId="0" borderId="22" xfId="0" applyFont="1" applyBorder="1" applyAlignment="1">
      <alignment vertical="center"/>
    </xf>
    <xf numFmtId="0" fontId="49" fillId="2" borderId="25" xfId="0" applyFont="1" applyFill="1" applyBorder="1" applyAlignment="1">
      <alignment horizontal="center" vertical="center"/>
    </xf>
    <xf numFmtId="0" fontId="49" fillId="0" borderId="28" xfId="0" applyFont="1" applyBorder="1" applyAlignment="1">
      <alignment horizontal="center" vertical="center"/>
    </xf>
    <xf numFmtId="0" fontId="44" fillId="0" borderId="29" xfId="0" applyFont="1" applyBorder="1" applyAlignment="1">
      <alignment horizontal="center" vertical="center"/>
    </xf>
    <xf numFmtId="0" fontId="50" fillId="0" borderId="0" xfId="0" applyFont="1" applyBorder="1" applyAlignment="1">
      <alignment horizontal="left" vertical="center" wrapText="1"/>
    </xf>
    <xf numFmtId="0" fontId="49" fillId="0" borderId="0" xfId="0" applyFont="1" applyFill="1" applyBorder="1" applyAlignment="1">
      <alignment horizontal="center" vertical="center"/>
    </xf>
    <xf numFmtId="0" fontId="50" fillId="0" borderId="0" xfId="0" applyFont="1" applyFill="1" applyBorder="1" applyAlignment="1">
      <alignment horizontal="left" vertical="center" wrapText="1"/>
    </xf>
    <xf numFmtId="0" fontId="71" fillId="3" borderId="20" xfId="0" applyFont="1" applyFill="1" applyBorder="1" applyAlignment="1">
      <alignment vertical="center"/>
    </xf>
    <xf numFmtId="0" fontId="1" fillId="0" borderId="34" xfId="0" applyFont="1" applyBorder="1" applyAlignment="1">
      <alignment vertical="center"/>
    </xf>
    <xf numFmtId="0" fontId="1" fillId="0" borderId="0" xfId="0" applyFont="1" applyBorder="1" applyAlignment="1">
      <alignment vertical="center"/>
    </xf>
    <xf numFmtId="0" fontId="1" fillId="0" borderId="35" xfId="0" applyFont="1" applyBorder="1" applyAlignment="1">
      <alignment vertical="center"/>
    </xf>
    <xf numFmtId="0" fontId="53" fillId="0" borderId="30" xfId="0" applyFont="1" applyBorder="1" applyAlignment="1">
      <alignment horizontal="center" vertical="center"/>
    </xf>
    <xf numFmtId="0" fontId="53" fillId="0" borderId="23" xfId="0" applyFont="1" applyBorder="1" applyAlignment="1">
      <alignment horizontal="center" vertical="center"/>
    </xf>
    <xf numFmtId="0" fontId="53" fillId="0" borderId="25" xfId="0" applyFont="1" applyBorder="1" applyAlignment="1">
      <alignment horizontal="center" vertical="center"/>
    </xf>
    <xf numFmtId="0" fontId="53" fillId="0" borderId="28" xfId="0" applyFont="1" applyBorder="1" applyAlignment="1">
      <alignment horizontal="center" vertical="center"/>
    </xf>
    <xf numFmtId="0" fontId="62" fillId="3" borderId="18" xfId="0" applyFont="1" applyFill="1" applyBorder="1" applyAlignment="1">
      <alignment horizontal="left" vertical="center"/>
    </xf>
    <xf numFmtId="0" fontId="62" fillId="3" borderId="19" xfId="0" applyFont="1" applyFill="1" applyBorder="1" applyAlignment="1">
      <alignment horizontal="center" vertical="center"/>
    </xf>
    <xf numFmtId="0" fontId="44" fillId="0" borderId="35" xfId="0" applyFont="1" applyBorder="1" applyAlignment="1">
      <alignment vertical="center"/>
    </xf>
    <xf numFmtId="0" fontId="50" fillId="0" borderId="0" xfId="0" applyFont="1" applyBorder="1" applyAlignment="1">
      <alignment horizontal="left" vertical="center"/>
    </xf>
    <xf numFmtId="0" fontId="69" fillId="3" borderId="19" xfId="0" applyFont="1" applyFill="1" applyBorder="1" applyAlignment="1">
      <alignment horizontal="center" vertical="center"/>
    </xf>
    <xf numFmtId="0" fontId="49" fillId="0" borderId="28" xfId="0" applyFont="1" applyBorder="1" applyAlignment="1">
      <alignment horizontal="center" vertical="center" wrapText="1"/>
    </xf>
    <xf numFmtId="0" fontId="44" fillId="0" borderId="29" xfId="0" applyFont="1" applyBorder="1" applyAlignment="1">
      <alignment horizontal="center" vertical="center" wrapText="1"/>
    </xf>
    <xf numFmtId="0" fontId="0" fillId="0" borderId="0" xfId="0" applyAlignment="1">
      <alignment vertical="center" wrapText="1"/>
    </xf>
    <xf numFmtId="0" fontId="72" fillId="0" borderId="0" xfId="0" applyFont="1" applyFill="1" applyBorder="1" applyAlignment="1">
      <alignment vertical="top" wrapText="1"/>
    </xf>
    <xf numFmtId="0" fontId="72" fillId="0" borderId="0" xfId="0" applyFont="1" applyFill="1" applyBorder="1" applyAlignment="1">
      <alignment vertical="center" wrapText="1"/>
    </xf>
    <xf numFmtId="0" fontId="72" fillId="10" borderId="0" xfId="0" applyFont="1" applyFill="1" applyBorder="1" applyAlignment="1">
      <alignment vertical="center"/>
    </xf>
    <xf numFmtId="0" fontId="1" fillId="10" borderId="0" xfId="0" applyFont="1" applyFill="1" applyBorder="1" applyAlignment="1">
      <alignment vertical="center"/>
    </xf>
    <xf numFmtId="0" fontId="1" fillId="10" borderId="0" xfId="0" applyFont="1" applyFill="1" applyAlignment="1">
      <alignment vertical="center"/>
    </xf>
    <xf numFmtId="0" fontId="72" fillId="10" borderId="0" xfId="0" applyFont="1" applyFill="1" applyBorder="1" applyAlignment="1">
      <alignment vertical="top" wrapText="1"/>
    </xf>
    <xf numFmtId="0" fontId="33" fillId="10" borderId="0" xfId="0" applyFont="1" applyFill="1" applyBorder="1" applyAlignment="1">
      <alignment vertical="center" wrapText="1"/>
    </xf>
    <xf numFmtId="0" fontId="32" fillId="10" borderId="0" xfId="0" applyFont="1" applyFill="1" applyBorder="1" applyAlignment="1">
      <alignment horizontal="center" vertical="center" wrapText="1"/>
    </xf>
    <xf numFmtId="0" fontId="2" fillId="10" borderId="0" xfId="0" applyFont="1" applyFill="1" applyAlignment="1">
      <alignment vertical="center"/>
    </xf>
    <xf numFmtId="0" fontId="7" fillId="10" borderId="0" xfId="0" applyFont="1" applyFill="1" applyBorder="1" applyAlignment="1">
      <alignment vertical="center"/>
    </xf>
    <xf numFmtId="0" fontId="8" fillId="10" borderId="0" xfId="0" applyFont="1" applyFill="1" applyBorder="1" applyAlignment="1">
      <alignment horizontal="right" vertical="center"/>
    </xf>
    <xf numFmtId="0" fontId="9" fillId="10" borderId="0" xfId="0" applyFont="1" applyFill="1" applyBorder="1" applyAlignment="1">
      <alignment horizontal="center" vertical="center"/>
    </xf>
    <xf numFmtId="0" fontId="11" fillId="10" borderId="0" xfId="0" applyFont="1" applyFill="1" applyBorder="1" applyAlignment="1">
      <alignment vertical="center"/>
    </xf>
    <xf numFmtId="0" fontId="12" fillId="10" borderId="0" xfId="0" applyFont="1" applyFill="1" applyBorder="1" applyAlignment="1">
      <alignment horizontal="right" vertical="center"/>
    </xf>
    <xf numFmtId="0" fontId="12" fillId="10" borderId="0" xfId="0" applyFont="1" applyFill="1" applyBorder="1" applyAlignment="1">
      <alignment horizontal="center" vertical="center"/>
    </xf>
    <xf numFmtId="0" fontId="10" fillId="10" borderId="0" xfId="0" applyFont="1" applyFill="1" applyBorder="1" applyAlignment="1">
      <alignment vertical="center"/>
    </xf>
    <xf numFmtId="0" fontId="13" fillId="10" borderId="0" xfId="0" applyFont="1" applyFill="1" applyBorder="1" applyAlignment="1">
      <alignment vertical="center"/>
    </xf>
    <xf numFmtId="0" fontId="14" fillId="10" borderId="0" xfId="0" applyFont="1" applyFill="1" applyBorder="1" applyAlignment="1">
      <alignment vertical="center"/>
    </xf>
    <xf numFmtId="0" fontId="15" fillId="10" borderId="0" xfId="0" applyFont="1" applyFill="1" applyBorder="1" applyAlignment="1">
      <alignment horizontal="right" vertical="center"/>
    </xf>
    <xf numFmtId="0" fontId="16" fillId="10" borderId="0" xfId="0" applyFont="1" applyFill="1" applyBorder="1" applyAlignment="1">
      <alignment horizontal="center" vertical="center"/>
    </xf>
    <xf numFmtId="0" fontId="17" fillId="10" borderId="0" xfId="0" applyFont="1" applyFill="1" applyBorder="1" applyAlignment="1">
      <alignment vertical="center"/>
    </xf>
    <xf numFmtId="0" fontId="31" fillId="10" borderId="0" xfId="0" applyFont="1" applyFill="1" applyBorder="1" applyAlignment="1">
      <alignment horizontal="center" vertical="center"/>
    </xf>
    <xf numFmtId="0" fontId="31" fillId="10" borderId="0" xfId="0" applyFont="1" applyFill="1" applyBorder="1" applyAlignment="1">
      <alignment horizontal="center" vertical="center" wrapText="1"/>
    </xf>
    <xf numFmtId="0" fontId="18" fillId="10" borderId="0" xfId="0" applyFont="1" applyFill="1" applyBorder="1" applyAlignment="1">
      <alignment vertical="center"/>
    </xf>
    <xf numFmtId="0" fontId="19" fillId="10" borderId="0" xfId="0" applyFont="1" applyFill="1" applyBorder="1" applyAlignment="1">
      <alignment vertical="center"/>
    </xf>
    <xf numFmtId="0" fontId="20" fillId="10" borderId="0" xfId="0" applyFont="1" applyFill="1" applyBorder="1" applyAlignment="1">
      <alignment horizontal="center" vertical="center"/>
    </xf>
    <xf numFmtId="0" fontId="21" fillId="10" borderId="0" xfId="0" applyFont="1" applyFill="1" applyBorder="1" applyAlignment="1">
      <alignment horizontal="center" vertical="center"/>
    </xf>
    <xf numFmtId="0" fontId="10" fillId="10" borderId="0" xfId="0" applyFont="1" applyFill="1" applyBorder="1" applyAlignment="1">
      <alignment horizontal="center" vertical="center"/>
    </xf>
    <xf numFmtId="0" fontId="23" fillId="10" borderId="0" xfId="0" applyFont="1" applyFill="1" applyBorder="1" applyAlignment="1">
      <alignment horizontal="center" vertical="center"/>
    </xf>
    <xf numFmtId="0" fontId="21" fillId="10" borderId="0" xfId="0" applyFont="1" applyFill="1" applyBorder="1" applyAlignment="1">
      <alignment horizontal="center" vertical="center" wrapText="1"/>
    </xf>
    <xf numFmtId="0" fontId="1" fillId="10" borderId="0" xfId="0" applyFont="1" applyFill="1" applyAlignment="1">
      <alignment vertical="center" wrapText="1"/>
    </xf>
    <xf numFmtId="0" fontId="25" fillId="10" borderId="0" xfId="0" applyFont="1" applyFill="1" applyBorder="1" applyAlignment="1">
      <alignment vertical="center" wrapText="1"/>
    </xf>
    <xf numFmtId="0" fontId="24" fillId="10" borderId="0" xfId="0" applyFont="1" applyFill="1" applyBorder="1" applyAlignment="1">
      <alignment horizontal="center" vertical="center"/>
    </xf>
    <xf numFmtId="0" fontId="27" fillId="10" borderId="0" xfId="0" applyFont="1" applyFill="1" applyBorder="1" applyAlignment="1">
      <alignment horizontal="center" vertical="center"/>
    </xf>
    <xf numFmtId="0" fontId="41" fillId="10" borderId="0" xfId="0" applyFont="1" applyFill="1" applyAlignment="1">
      <alignment vertical="center"/>
    </xf>
    <xf numFmtId="0" fontId="25" fillId="10" borderId="0" xfId="0" applyFont="1" applyFill="1" applyBorder="1" applyAlignment="1">
      <alignment horizontal="left" vertical="center" wrapText="1"/>
    </xf>
    <xf numFmtId="0" fontId="26" fillId="10" borderId="0" xfId="0" applyFont="1" applyFill="1" applyBorder="1" applyAlignment="1">
      <alignment vertical="center"/>
    </xf>
    <xf numFmtId="0" fontId="72" fillId="10" borderId="0" xfId="0" applyFont="1" applyFill="1" applyBorder="1" applyAlignment="1">
      <alignment vertical="center" wrapText="1"/>
    </xf>
    <xf numFmtId="0" fontId="10" fillId="10" borderId="0" xfId="0" applyFont="1" applyFill="1" applyBorder="1" applyAlignment="1">
      <alignment horizontal="center" vertical="center" wrapText="1"/>
    </xf>
    <xf numFmtId="0" fontId="73" fillId="10" borderId="0" xfId="0" applyFont="1" applyFill="1" applyBorder="1" applyAlignment="1">
      <alignment vertical="center"/>
    </xf>
    <xf numFmtId="0" fontId="39" fillId="10" borderId="0" xfId="0" applyFont="1" applyFill="1" applyBorder="1" applyAlignment="1">
      <alignment horizontal="center" vertical="center"/>
    </xf>
    <xf numFmtId="0" fontId="37" fillId="10" borderId="0" xfId="0" applyFont="1" applyFill="1" applyBorder="1" applyAlignment="1">
      <alignment horizontal="center" vertical="center"/>
    </xf>
    <xf numFmtId="0" fontId="36" fillId="10" borderId="0" xfId="0" applyFont="1" applyFill="1" applyAlignment="1">
      <alignment vertical="center"/>
    </xf>
    <xf numFmtId="0" fontId="0" fillId="10" borderId="0" xfId="0" applyFill="1"/>
    <xf numFmtId="0" fontId="3" fillId="10" borderId="0" xfId="0" applyFont="1" applyFill="1" applyAlignment="1">
      <alignment vertical="center"/>
    </xf>
    <xf numFmtId="0" fontId="27" fillId="10" borderId="0" xfId="0" applyFont="1" applyFill="1" applyBorder="1" applyAlignment="1">
      <alignment horizontal="left" vertical="center" wrapText="1"/>
    </xf>
    <xf numFmtId="0" fontId="28" fillId="10" borderId="0" xfId="0" applyFont="1" applyFill="1" applyBorder="1" applyAlignment="1">
      <alignment vertical="center"/>
    </xf>
    <xf numFmtId="0" fontId="25" fillId="10" borderId="0" xfId="0" applyFont="1" applyFill="1" applyBorder="1" applyAlignment="1">
      <alignment horizontal="left" vertical="center"/>
    </xf>
    <xf numFmtId="0" fontId="22" fillId="10" borderId="0" xfId="0" applyFont="1" applyFill="1" applyBorder="1" applyAlignment="1">
      <alignment horizontal="left" vertical="center"/>
    </xf>
    <xf numFmtId="0" fontId="25" fillId="10" borderId="0" xfId="0" applyFont="1" applyFill="1" applyBorder="1" applyAlignment="1">
      <alignment vertical="center"/>
    </xf>
    <xf numFmtId="0" fontId="10" fillId="10" borderId="0" xfId="0" applyFont="1" applyFill="1" applyBorder="1" applyAlignment="1">
      <alignment horizontal="left" vertical="center" wrapText="1"/>
    </xf>
    <xf numFmtId="0" fontId="10" fillId="10" borderId="0" xfId="0" applyFont="1" applyFill="1" applyBorder="1" applyAlignment="1">
      <alignment horizontal="left" vertical="center"/>
    </xf>
    <xf numFmtId="0" fontId="22" fillId="10" borderId="0" xfId="0" applyFont="1" applyFill="1" applyBorder="1" applyAlignment="1">
      <alignment vertical="center"/>
    </xf>
    <xf numFmtId="0" fontId="22" fillId="10" borderId="0" xfId="0" applyFont="1" applyFill="1" applyBorder="1" applyAlignment="1">
      <alignment horizontal="center" vertical="center"/>
    </xf>
    <xf numFmtId="0" fontId="6" fillId="10" borderId="0" xfId="0" applyFont="1" applyFill="1" applyBorder="1" applyAlignment="1">
      <alignment vertical="center"/>
    </xf>
    <xf numFmtId="0" fontId="13" fillId="10" borderId="0" xfId="0" applyFont="1" applyFill="1" applyBorder="1" applyAlignment="1">
      <alignment horizontal="left" vertical="center"/>
    </xf>
    <xf numFmtId="0" fontId="13" fillId="10" borderId="0" xfId="0" applyFont="1" applyFill="1" applyBorder="1" applyAlignment="1">
      <alignment horizontal="center" vertical="center"/>
    </xf>
    <xf numFmtId="0" fontId="29" fillId="10" borderId="0" xfId="0" applyFont="1" applyFill="1" applyBorder="1" applyAlignment="1">
      <alignment vertical="center"/>
    </xf>
    <xf numFmtId="0" fontId="22" fillId="10" borderId="0" xfId="0" applyFont="1" applyFill="1" applyBorder="1" applyAlignment="1">
      <alignment horizontal="left" vertical="center" wrapText="1"/>
    </xf>
    <xf numFmtId="0" fontId="30" fillId="10" borderId="0" xfId="0" applyFont="1" applyFill="1" applyBorder="1" applyAlignment="1">
      <alignment horizontal="center" vertical="center"/>
    </xf>
    <xf numFmtId="0" fontId="72" fillId="10" borderId="0" xfId="0" applyFont="1" applyFill="1" applyBorder="1"/>
    <xf numFmtId="0" fontId="10" fillId="10" borderId="0" xfId="0" applyFont="1" applyFill="1" applyBorder="1"/>
    <xf numFmtId="0" fontId="0" fillId="10" borderId="0" xfId="0" applyFill="1" applyBorder="1"/>
    <xf numFmtId="0" fontId="1" fillId="10" borderId="0" xfId="0" applyFont="1" applyFill="1" applyBorder="1" applyAlignment="1">
      <alignment vertical="center" wrapText="1"/>
    </xf>
    <xf numFmtId="0" fontId="72" fillId="9" borderId="0" xfId="0" applyFont="1" applyFill="1" applyBorder="1" applyAlignment="1">
      <alignment vertical="center"/>
    </xf>
    <xf numFmtId="0" fontId="72" fillId="9" borderId="0" xfId="0" applyFont="1" applyFill="1" applyBorder="1" applyAlignment="1">
      <alignment vertical="top" wrapText="1"/>
    </xf>
    <xf numFmtId="0" fontId="72" fillId="9" borderId="0" xfId="0" applyFont="1" applyFill="1" applyAlignment="1">
      <alignment vertical="center"/>
    </xf>
    <xf numFmtId="0" fontId="72" fillId="9" borderId="0" xfId="0" applyFont="1" applyFill="1" applyAlignment="1">
      <alignment vertical="center" wrapText="1"/>
    </xf>
    <xf numFmtId="0" fontId="73" fillId="0" borderId="0" xfId="0" applyFont="1" applyFill="1" applyBorder="1" applyAlignment="1">
      <alignment vertical="center" wrapText="1"/>
    </xf>
    <xf numFmtId="0" fontId="72" fillId="0" borderId="0" xfId="0" applyFont="1" applyFill="1" applyBorder="1" applyAlignment="1">
      <alignment wrapText="1"/>
    </xf>
    <xf numFmtId="0" fontId="74" fillId="9" borderId="0" xfId="0" applyFont="1" applyFill="1" applyAlignment="1">
      <alignment vertical="center" wrapText="1"/>
    </xf>
    <xf numFmtId="0" fontId="57" fillId="0" borderId="0" xfId="72" applyFont="1" applyAlignment="1">
      <alignment horizontal="center" vertical="center"/>
    </xf>
    <xf numFmtId="0" fontId="56" fillId="11" borderId="16" xfId="72" applyFont="1" applyFill="1" applyBorder="1" applyAlignment="1">
      <alignment horizontal="center" vertical="top"/>
    </xf>
    <xf numFmtId="0" fontId="56" fillId="11" borderId="37" xfId="72" applyFont="1" applyFill="1" applyBorder="1" applyAlignment="1">
      <alignment horizontal="center" vertical="top"/>
    </xf>
    <xf numFmtId="0" fontId="56" fillId="11" borderId="4" xfId="72" applyFont="1" applyFill="1" applyBorder="1" applyAlignment="1">
      <alignment horizontal="center" vertical="top"/>
    </xf>
    <xf numFmtId="0" fontId="56" fillId="12" borderId="16" xfId="72" applyFont="1" applyFill="1" applyBorder="1" applyAlignment="1">
      <alignment horizontal="center" vertical="top"/>
    </xf>
    <xf numFmtId="0" fontId="56" fillId="12" borderId="37" xfId="72" applyFont="1" applyFill="1" applyBorder="1" applyAlignment="1">
      <alignment horizontal="center" vertical="top"/>
    </xf>
    <xf numFmtId="0" fontId="56" fillId="12" borderId="4" xfId="72" applyFont="1" applyFill="1" applyBorder="1" applyAlignment="1">
      <alignment horizontal="center" vertical="top"/>
    </xf>
    <xf numFmtId="0" fontId="56" fillId="13" borderId="16" xfId="72" applyFont="1" applyFill="1" applyBorder="1" applyAlignment="1">
      <alignment horizontal="center" vertical="top"/>
    </xf>
    <xf numFmtId="0" fontId="56" fillId="13" borderId="37" xfId="72" applyFont="1" applyFill="1" applyBorder="1" applyAlignment="1">
      <alignment horizontal="center" vertical="top"/>
    </xf>
    <xf numFmtId="0" fontId="56" fillId="13" borderId="4" xfId="72" applyFont="1" applyFill="1" applyBorder="1" applyAlignment="1">
      <alignment horizontal="center" vertical="top"/>
    </xf>
    <xf numFmtId="0" fontId="56" fillId="14" borderId="16" xfId="72" applyFont="1" applyFill="1" applyBorder="1" applyAlignment="1">
      <alignment horizontal="center" vertical="top"/>
    </xf>
    <xf numFmtId="0" fontId="56" fillId="14" borderId="37" xfId="72" applyFont="1" applyFill="1" applyBorder="1" applyAlignment="1">
      <alignment horizontal="center" vertical="top"/>
    </xf>
    <xf numFmtId="0" fontId="56" fillId="14" borderId="4" xfId="72" applyFont="1" applyFill="1" applyBorder="1" applyAlignment="1">
      <alignment horizontal="center" vertical="top"/>
    </xf>
    <xf numFmtId="0" fontId="72" fillId="2" borderId="0" xfId="0" applyFont="1" applyFill="1" applyBorder="1" applyAlignment="1">
      <alignment vertical="center"/>
    </xf>
    <xf numFmtId="0" fontId="22" fillId="10" borderId="0" xfId="0" applyFont="1" applyFill="1" applyBorder="1" applyAlignment="1">
      <alignment horizontal="left" vertical="center" wrapText="1"/>
    </xf>
    <xf numFmtId="0" fontId="22" fillId="10" borderId="0" xfId="0" applyFont="1" applyFill="1" applyBorder="1" applyAlignment="1">
      <alignment horizontal="left" vertical="center"/>
    </xf>
    <xf numFmtId="0" fontId="31" fillId="10" borderId="0" xfId="0" applyFont="1" applyFill="1" applyBorder="1" applyAlignment="1">
      <alignment horizontal="center" vertical="center"/>
    </xf>
    <xf numFmtId="0" fontId="25" fillId="10" borderId="0" xfId="0" applyFont="1" applyFill="1" applyBorder="1" applyAlignment="1">
      <alignment horizontal="left" vertical="center" wrapText="1"/>
    </xf>
    <xf numFmtId="0" fontId="25" fillId="10" borderId="0" xfId="0" applyFont="1" applyFill="1" applyBorder="1" applyAlignment="1">
      <alignment horizontal="left" vertical="center"/>
    </xf>
    <xf numFmtId="0" fontId="27" fillId="10" borderId="0" xfId="0" applyFont="1" applyFill="1" applyBorder="1" applyAlignment="1">
      <alignment horizontal="left" vertical="center" wrapText="1"/>
    </xf>
    <xf numFmtId="0" fontId="34" fillId="10" borderId="0" xfId="0" applyFont="1" applyFill="1" applyBorder="1" applyAlignment="1">
      <alignment horizontal="left" vertical="center" wrapText="1"/>
    </xf>
    <xf numFmtId="0" fontId="27" fillId="10" borderId="0" xfId="0" applyFont="1" applyFill="1" applyBorder="1" applyAlignment="1">
      <alignment vertical="center"/>
    </xf>
    <xf numFmtId="0" fontId="31" fillId="10" borderId="0" xfId="0" applyFont="1" applyFill="1" applyBorder="1" applyAlignment="1">
      <alignment horizontal="left" vertical="center"/>
    </xf>
    <xf numFmtId="0" fontId="27" fillId="10" borderId="0" xfId="0" applyFont="1" applyFill="1" applyBorder="1" applyAlignment="1">
      <alignment horizontal="left" vertical="center"/>
    </xf>
    <xf numFmtId="0" fontId="10" fillId="10" borderId="0" xfId="0" applyFont="1" applyFill="1" applyBorder="1" applyAlignment="1">
      <alignment horizontal="left" vertical="center"/>
    </xf>
    <xf numFmtId="0" fontId="35" fillId="10" borderId="0" xfId="0" applyFont="1" applyFill="1" applyBorder="1" applyAlignment="1">
      <alignment horizontal="left" vertical="center" wrapText="1"/>
    </xf>
    <xf numFmtId="0" fontId="38" fillId="10" borderId="0" xfId="0" applyFont="1" applyFill="1" applyBorder="1" applyAlignment="1">
      <alignment horizontal="left" vertical="center" wrapText="1"/>
    </xf>
    <xf numFmtId="0" fontId="33" fillId="0" borderId="0" xfId="0" applyFont="1" applyFill="1" applyAlignment="1">
      <alignment horizontal="center" vertical="center" wrapText="1"/>
    </xf>
    <xf numFmtId="0" fontId="42" fillId="3" borderId="21" xfId="0" applyFont="1" applyFill="1" applyBorder="1" applyAlignment="1">
      <alignment horizontal="center" vertical="center"/>
    </xf>
    <xf numFmtId="0" fontId="42" fillId="3" borderId="2" xfId="0" applyFont="1" applyFill="1" applyBorder="1" applyAlignment="1">
      <alignment horizontal="center" vertical="center"/>
    </xf>
    <xf numFmtId="0" fontId="70" fillId="4" borderId="1" xfId="0" applyFont="1" applyFill="1" applyBorder="1" applyAlignment="1">
      <alignment horizontal="center" vertical="center"/>
    </xf>
    <xf numFmtId="0" fontId="70" fillId="4" borderId="3" xfId="0" applyFont="1" applyFill="1" applyBorder="1" applyAlignment="1">
      <alignment horizontal="center" vertical="center"/>
    </xf>
    <xf numFmtId="0" fontId="50" fillId="0" borderId="1" xfId="0" applyFont="1" applyBorder="1" applyAlignment="1">
      <alignment horizontal="left" vertical="center"/>
    </xf>
    <xf numFmtId="0" fontId="50" fillId="0" borderId="3" xfId="0" applyFont="1" applyBorder="1" applyAlignment="1">
      <alignment horizontal="left" vertical="center"/>
    </xf>
    <xf numFmtId="0" fontId="50" fillId="0" borderId="1" xfId="0" applyFont="1" applyBorder="1" applyAlignment="1">
      <alignment horizontal="left" vertical="center" wrapText="1"/>
    </xf>
    <xf numFmtId="0" fontId="50" fillId="0" borderId="3" xfId="0" applyFont="1" applyBorder="1" applyAlignment="1">
      <alignment horizontal="left" vertical="center" wrapText="1"/>
    </xf>
    <xf numFmtId="0" fontId="52" fillId="0" borderId="1" xfId="71" applyFont="1" applyBorder="1" applyAlignment="1">
      <alignment horizontal="left" vertical="center" wrapText="1"/>
    </xf>
    <xf numFmtId="0" fontId="52" fillId="0" borderId="3" xfId="71" applyFont="1" applyBorder="1" applyAlignment="1">
      <alignment horizontal="left" vertical="center" wrapText="1"/>
    </xf>
    <xf numFmtId="0" fontId="50" fillId="0" borderId="9" xfId="0" applyFont="1" applyBorder="1" applyAlignment="1">
      <alignment horizontal="left" vertical="center"/>
    </xf>
    <xf numFmtId="0" fontId="50" fillId="0" borderId="10" xfId="0" applyFont="1" applyBorder="1" applyAlignment="1">
      <alignment horizontal="left" vertical="center"/>
    </xf>
    <xf numFmtId="0" fontId="50" fillId="0" borderId="7" xfId="0" applyFont="1" applyBorder="1" applyAlignment="1">
      <alignment horizontal="left" vertical="center"/>
    </xf>
    <xf numFmtId="0" fontId="50" fillId="0" borderId="8" xfId="0" applyFont="1" applyBorder="1" applyAlignment="1">
      <alignment horizontal="left" vertical="center"/>
    </xf>
    <xf numFmtId="0" fontId="54" fillId="2" borderId="1" xfId="0" applyFont="1" applyFill="1" applyBorder="1" applyAlignment="1">
      <alignment horizontal="left" vertical="center" wrapText="1"/>
    </xf>
    <xf numFmtId="0" fontId="54" fillId="2" borderId="3" xfId="0" applyFont="1" applyFill="1" applyBorder="1" applyAlignment="1">
      <alignment horizontal="left" vertical="center" wrapText="1"/>
    </xf>
    <xf numFmtId="0" fontId="42" fillId="0" borderId="21" xfId="0" applyFont="1" applyBorder="1" applyAlignment="1">
      <alignment horizontal="left" vertical="center"/>
    </xf>
    <xf numFmtId="0" fontId="42" fillId="0" borderId="2" xfId="0" applyFont="1" applyBorder="1" applyAlignment="1">
      <alignment horizontal="left" vertical="center"/>
    </xf>
    <xf numFmtId="0" fontId="42" fillId="0" borderId="3" xfId="0" applyFont="1" applyBorder="1" applyAlignment="1">
      <alignment horizontal="left" vertical="center"/>
    </xf>
    <xf numFmtId="0" fontId="50" fillId="2" borderId="1" xfId="0" applyFont="1" applyFill="1" applyBorder="1" applyAlignment="1">
      <alignment horizontal="left" vertical="center" wrapText="1"/>
    </xf>
    <xf numFmtId="0" fontId="50" fillId="2" borderId="3" xfId="0" applyFont="1" applyFill="1" applyBorder="1" applyAlignment="1">
      <alignment horizontal="left" vertical="center" wrapText="1"/>
    </xf>
    <xf numFmtId="0" fontId="50" fillId="0" borderId="15" xfId="0" applyFont="1" applyBorder="1" applyAlignment="1">
      <alignment horizontal="left" vertical="center" wrapText="1"/>
    </xf>
    <xf numFmtId="0" fontId="42" fillId="0" borderId="21" xfId="0" applyFont="1" applyBorder="1" applyAlignment="1">
      <alignment horizontal="left" vertical="center" wrapText="1"/>
    </xf>
    <xf numFmtId="0" fontId="42" fillId="0" borderId="2" xfId="0" applyFont="1" applyBorder="1" applyAlignment="1">
      <alignment horizontal="left" vertical="center" wrapText="1"/>
    </xf>
    <xf numFmtId="0" fontId="42" fillId="0" borderId="3" xfId="0" applyFont="1" applyBorder="1" applyAlignment="1">
      <alignment horizontal="left" vertical="center" wrapText="1"/>
    </xf>
    <xf numFmtId="0" fontId="44" fillId="2" borderId="1" xfId="0" applyFont="1" applyFill="1" applyBorder="1" applyAlignment="1">
      <alignment horizontal="left" vertical="center" wrapText="1"/>
    </xf>
    <xf numFmtId="0" fontId="44" fillId="2" borderId="3" xfId="0" applyFont="1" applyFill="1" applyBorder="1" applyAlignment="1">
      <alignment horizontal="left" vertical="center" wrapText="1"/>
    </xf>
    <xf numFmtId="0" fontId="50" fillId="2" borderId="1" xfId="0" applyFont="1" applyFill="1" applyBorder="1" applyAlignment="1">
      <alignment horizontal="left" vertical="center"/>
    </xf>
    <xf numFmtId="0" fontId="50" fillId="2" borderId="3" xfId="0" applyFont="1" applyFill="1" applyBorder="1" applyAlignment="1">
      <alignment horizontal="left" vertical="center"/>
    </xf>
    <xf numFmtId="0" fontId="50" fillId="2" borderId="9" xfId="0" applyFont="1" applyFill="1" applyBorder="1" applyAlignment="1">
      <alignment horizontal="left" vertical="center"/>
    </xf>
    <xf numFmtId="0" fontId="50" fillId="2" borderId="10" xfId="0" applyFont="1" applyFill="1" applyBorder="1" applyAlignment="1">
      <alignment horizontal="left" vertical="center"/>
    </xf>
    <xf numFmtId="0" fontId="50" fillId="0" borderId="26" xfId="0" applyFont="1" applyBorder="1" applyAlignment="1">
      <alignment horizontal="left" vertical="center" wrapText="1"/>
    </xf>
    <xf numFmtId="0" fontId="50" fillId="0" borderId="27" xfId="0" applyFont="1" applyBorder="1" applyAlignment="1">
      <alignment horizontal="left" vertical="center" wrapText="1"/>
    </xf>
    <xf numFmtId="0" fontId="50" fillId="0" borderId="36" xfId="0" applyFont="1" applyBorder="1" applyAlignment="1">
      <alignment horizontal="left" vertical="center" wrapText="1"/>
    </xf>
    <xf numFmtId="0" fontId="44" fillId="2" borderId="1" xfId="0" applyFont="1" applyFill="1" applyBorder="1" applyAlignment="1">
      <alignment horizontal="left" vertical="center"/>
    </xf>
    <xf numFmtId="0" fontId="44" fillId="2" borderId="3" xfId="0" applyFont="1" applyFill="1" applyBorder="1" applyAlignment="1">
      <alignment horizontal="left" vertical="center"/>
    </xf>
    <xf numFmtId="0" fontId="50" fillId="0" borderId="26" xfId="0" applyFont="1" applyBorder="1" applyAlignment="1">
      <alignment horizontal="left" vertical="center"/>
    </xf>
    <xf numFmtId="0" fontId="50" fillId="0" borderId="27" xfId="0" applyFont="1" applyBorder="1" applyAlignment="1">
      <alignment horizontal="left" vertical="center"/>
    </xf>
    <xf numFmtId="0" fontId="54" fillId="0" borderId="1" xfId="0" applyFont="1" applyBorder="1" applyAlignment="1">
      <alignment horizontal="left" vertical="center" wrapText="1"/>
    </xf>
    <xf numFmtId="0" fontId="54" fillId="0" borderId="3" xfId="0" applyFont="1" applyBorder="1" applyAlignment="1">
      <alignment horizontal="left" vertical="center" wrapText="1"/>
    </xf>
  </cellXfs>
  <cellStyles count="73">
    <cellStyle name="Followed Hyperlink" xfId="10" builtinId="9" hidden="1"/>
    <cellStyle name="Followed Hyperlink" xfId="12" builtinId="9" hidden="1"/>
    <cellStyle name="Followed Hyperlink" xfId="16" builtinId="9" hidden="1"/>
    <cellStyle name="Followed Hyperlink" xfId="18" builtinId="9" hidden="1"/>
    <cellStyle name="Followed Hyperlink" xfId="20" builtinId="9" hidden="1"/>
    <cellStyle name="Followed Hyperlink" xfId="14" builtinId="9" hidden="1"/>
    <cellStyle name="Followed Hyperlink" xfId="6" builtinId="9" hidden="1"/>
    <cellStyle name="Followed Hyperlink" xfId="8" builtinId="9" hidden="1"/>
    <cellStyle name="Followed Hyperlink" xfId="4" builtinId="9" hidden="1"/>
    <cellStyle name="Followed Hyperlink" xfId="2"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Hyperlink" xfId="15" builtinId="8" hidden="1"/>
    <cellStyle name="Hyperlink" xfId="17" builtinId="8" hidden="1"/>
    <cellStyle name="Hyperlink" xfId="19" builtinId="8" hidden="1"/>
    <cellStyle name="Hyperlink" xfId="13" builtinId="8" hidden="1"/>
    <cellStyle name="Hyperlink" xfId="7" builtinId="8" hidden="1"/>
    <cellStyle name="Hyperlink" xfId="9" builtinId="8" hidden="1"/>
    <cellStyle name="Hyperlink" xfId="11" builtinId="8" hidden="1"/>
    <cellStyle name="Hyperlink" xfId="3" builtinId="8" hidden="1"/>
    <cellStyle name="Hyperlink" xfId="5" builtinId="8" hidden="1"/>
    <cellStyle name="Hyperlink" xfId="1"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cellStyle name="Normal" xfId="0" builtinId="0"/>
    <cellStyle name="Normal 2" xfId="72"/>
  </cellStyles>
  <dxfs count="11">
    <dxf>
      <font>
        <b/>
        <i val="0"/>
        <strike val="0"/>
        <color theme="1" tint="0.34998626667073579"/>
      </font>
    </dxf>
    <dxf>
      <font>
        <b/>
        <i val="0"/>
        <strike val="0"/>
        <color rgb="FF78C143"/>
      </font>
      <fill>
        <patternFill patternType="none">
          <fgColor auto="1"/>
          <bgColor auto="1"/>
        </patternFill>
      </fill>
    </dxf>
    <dxf>
      <font>
        <b/>
        <i val="0"/>
        <color auto="1"/>
      </font>
      <fill>
        <patternFill>
          <bgColor rgb="FFB9DF9D"/>
        </patternFill>
      </fill>
    </dxf>
    <dxf>
      <fill>
        <patternFill patternType="solid">
          <fgColor rgb="FFEAF1DD"/>
          <bgColor rgb="FFEAF1DD"/>
        </patternFill>
      </fill>
    </dxf>
    <dxf>
      <fill>
        <patternFill patternType="solid">
          <fgColor rgb="FFD6E3BC"/>
          <bgColor rgb="FFD6E3BC"/>
        </patternFill>
      </fill>
    </dxf>
    <dxf>
      <fill>
        <patternFill patternType="solid">
          <fgColor rgb="FFC2D69B"/>
          <bgColor rgb="FFC2D69B"/>
        </patternFill>
      </fill>
    </dxf>
    <dxf>
      <fill>
        <patternFill patternType="solid">
          <fgColor rgb="FF76923C"/>
          <bgColor rgb="FF76923C"/>
        </patternFill>
      </fill>
    </dxf>
    <dxf>
      <fill>
        <patternFill patternType="solid">
          <fgColor rgb="FFEAF1DD"/>
          <bgColor rgb="FFEAF1DD"/>
        </patternFill>
      </fill>
    </dxf>
    <dxf>
      <fill>
        <patternFill patternType="solid">
          <fgColor rgb="FFD6E3BC"/>
          <bgColor rgb="FFD6E3BC"/>
        </patternFill>
      </fill>
    </dxf>
    <dxf>
      <fill>
        <patternFill patternType="solid">
          <fgColor rgb="FFC2D69B"/>
          <bgColor rgb="FFC2D69B"/>
        </patternFill>
      </fill>
    </dxf>
    <dxf>
      <fill>
        <patternFill patternType="solid">
          <fgColor rgb="FF76923C"/>
          <bgColor rgb="FF76923C"/>
        </patternFill>
      </fill>
    </dxf>
  </dxfs>
  <tableStyles count="0" defaultTableStyle="TableStyleMedium2" defaultPivotStyle="PivotStyleLight16"/>
  <colors>
    <mruColors>
      <color rgb="FFB9DF9D"/>
      <color rgb="FF78C143"/>
      <color rgb="FF0927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1638301</xdr:colOff>
      <xdr:row>0</xdr:row>
      <xdr:rowOff>243840</xdr:rowOff>
    </xdr:from>
    <xdr:to>
      <xdr:col>0</xdr:col>
      <xdr:colOff>3581400</xdr:colOff>
      <xdr:row>0</xdr:row>
      <xdr:rowOff>976746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38301" y="243840"/>
          <a:ext cx="1943099" cy="7329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jmendo4/Downloads/(FINAL)%20Green%20Office%20Application_Revised%20October%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Office Inventory"/>
      <sheetName val="Required Points"/>
      <sheetName val="3-Point Items"/>
      <sheetName val="2-Point Items"/>
      <sheetName val="1-Point Items"/>
      <sheetName val="Office Contact List"/>
    </sheetNames>
    <sheetDataSet>
      <sheetData sheetId="0">
        <row r="51">
          <cell r="B51" t="str">
            <v>Select</v>
          </cell>
        </row>
        <row r="52">
          <cell r="B52" t="str">
            <v>Yes</v>
          </cell>
        </row>
        <row r="53">
          <cell r="B53" t="str">
            <v>In Process</v>
          </cell>
        </row>
        <row r="54">
          <cell r="B54" t="str">
            <v>No</v>
          </cell>
        </row>
        <row r="55">
          <cell r="B55" t="str">
            <v>N/A</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uh.edu/studentcenters/_files/green-meeting-informat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2"/>
  <sheetViews>
    <sheetView showGridLines="0" zoomScale="125" zoomScaleNormal="125" zoomScalePageLayoutView="125" workbookViewId="0">
      <selection activeCell="C18" sqref="C18:D18"/>
    </sheetView>
  </sheetViews>
  <sheetFormatPr defaultColWidth="8.85546875" defaultRowHeight="15"/>
  <cols>
    <col min="1" max="1" width="85.28515625" style="126" customWidth="1"/>
    <col min="2" max="2" width="6.85546875" style="127" customWidth="1"/>
    <col min="3" max="3" width="62.7109375" style="127" customWidth="1"/>
    <col min="4" max="4" width="9.85546875" style="127" customWidth="1"/>
    <col min="5" max="5" width="8.42578125" style="127" customWidth="1"/>
    <col min="6" max="6" width="9.85546875" style="127" customWidth="1"/>
    <col min="7" max="16384" width="8.85546875" style="128"/>
  </cols>
  <sheetData>
    <row r="1" spans="1:8" ht="96.75" customHeight="1">
      <c r="A1" s="208"/>
    </row>
    <row r="2" spans="1:8">
      <c r="A2" s="188"/>
    </row>
    <row r="3" spans="1:8" ht="61.5" customHeight="1">
      <c r="A3" s="189" t="s">
        <v>162</v>
      </c>
    </row>
    <row r="4" spans="1:8" ht="15" customHeight="1">
      <c r="A4" s="189"/>
      <c r="B4" s="130"/>
      <c r="C4" s="130"/>
      <c r="D4" s="130"/>
      <c r="E4" s="130"/>
      <c r="F4" s="130"/>
    </row>
    <row r="5" spans="1:8" ht="17.100000000000001" customHeight="1">
      <c r="A5" s="190" t="s">
        <v>160</v>
      </c>
      <c r="B5" s="131"/>
      <c r="C5" s="131"/>
      <c r="D5" s="131"/>
      <c r="E5" s="131"/>
      <c r="F5" s="131"/>
    </row>
    <row r="6" spans="1:8" ht="17.100000000000001" customHeight="1">
      <c r="A6" s="190" t="s">
        <v>161</v>
      </c>
      <c r="H6" s="132"/>
    </row>
    <row r="7" spans="1:8" ht="17.100000000000001" customHeight="1">
      <c r="A7" s="190" t="s">
        <v>163</v>
      </c>
      <c r="B7" s="133"/>
      <c r="C7" s="133"/>
      <c r="D7" s="134"/>
      <c r="E7" s="135"/>
      <c r="F7" s="135"/>
    </row>
    <row r="8" spans="1:8" ht="17.100000000000001" customHeight="1">
      <c r="A8" s="190" t="s">
        <v>164</v>
      </c>
      <c r="B8" s="136"/>
      <c r="C8" s="136"/>
      <c r="D8" s="137"/>
      <c r="E8" s="138"/>
      <c r="F8" s="139"/>
    </row>
    <row r="9" spans="1:8" ht="17.100000000000001" customHeight="1">
      <c r="A9" s="190" t="s">
        <v>165</v>
      </c>
      <c r="B9" s="140"/>
      <c r="C9" s="141"/>
      <c r="D9" s="142"/>
      <c r="E9" s="143"/>
      <c r="F9" s="144"/>
    </row>
    <row r="10" spans="1:8">
      <c r="A10" s="189"/>
      <c r="B10" s="145"/>
      <c r="C10" s="211"/>
      <c r="D10" s="211"/>
      <c r="E10" s="145"/>
      <c r="F10" s="146"/>
    </row>
    <row r="11" spans="1:8" ht="45">
      <c r="A11" s="191" t="s">
        <v>166</v>
      </c>
      <c r="B11" s="147"/>
      <c r="C11" s="148"/>
      <c r="D11" s="148"/>
      <c r="E11" s="149"/>
      <c r="F11" s="148"/>
    </row>
    <row r="12" spans="1:8">
      <c r="A12" s="189"/>
      <c r="B12" s="150"/>
      <c r="C12" s="210"/>
      <c r="D12" s="210"/>
      <c r="E12" s="150"/>
      <c r="F12" s="151"/>
    </row>
    <row r="13" spans="1:8">
      <c r="A13" s="190" t="s">
        <v>167</v>
      </c>
      <c r="B13" s="150"/>
      <c r="C13" s="209"/>
      <c r="D13" s="209"/>
      <c r="E13" s="150"/>
      <c r="F13" s="151"/>
    </row>
    <row r="14" spans="1:8">
      <c r="A14" s="190" t="s">
        <v>168</v>
      </c>
      <c r="B14" s="147"/>
      <c r="C14" s="148"/>
      <c r="D14" s="148"/>
      <c r="E14" s="152"/>
      <c r="F14" s="139"/>
    </row>
    <row r="15" spans="1:8">
      <c r="A15" s="190" t="s">
        <v>169</v>
      </c>
      <c r="B15" s="150"/>
      <c r="C15" s="209"/>
      <c r="D15" s="209"/>
      <c r="E15" s="150"/>
      <c r="F15" s="151"/>
    </row>
    <row r="16" spans="1:8">
      <c r="A16" s="190" t="s">
        <v>170</v>
      </c>
      <c r="B16" s="150"/>
      <c r="C16" s="209"/>
      <c r="D16" s="209"/>
      <c r="E16" s="150"/>
      <c r="F16" s="151"/>
    </row>
    <row r="17" spans="1:6">
      <c r="A17" s="189"/>
      <c r="B17" s="150"/>
      <c r="C17" s="210"/>
      <c r="D17" s="210"/>
      <c r="E17" s="150"/>
      <c r="F17" s="151"/>
    </row>
    <row r="18" spans="1:6" ht="75">
      <c r="A18" s="191" t="s">
        <v>171</v>
      </c>
      <c r="B18" s="150"/>
      <c r="C18" s="210"/>
      <c r="D18" s="210"/>
      <c r="E18" s="150"/>
      <c r="F18" s="151"/>
    </row>
    <row r="19" spans="1:6" ht="39.75" customHeight="1">
      <c r="B19" s="150"/>
      <c r="C19" s="209"/>
      <c r="D19" s="209"/>
      <c r="E19" s="150"/>
      <c r="F19" s="151"/>
    </row>
    <row r="20" spans="1:6" ht="30" customHeight="1">
      <c r="A20" s="129"/>
      <c r="B20" s="150"/>
      <c r="C20" s="209"/>
      <c r="D20" s="209"/>
      <c r="E20" s="150"/>
      <c r="F20" s="151"/>
    </row>
    <row r="21" spans="1:6" s="154" customFormat="1" ht="29.25" customHeight="1">
      <c r="A21" s="129"/>
      <c r="B21" s="150"/>
      <c r="C21" s="215"/>
      <c r="D21" s="215"/>
      <c r="E21" s="153"/>
      <c r="F21" s="151"/>
    </row>
    <row r="22" spans="1:6">
      <c r="A22" s="129"/>
      <c r="B22" s="150"/>
      <c r="C22" s="210"/>
      <c r="D22" s="210"/>
      <c r="E22" s="150"/>
      <c r="F22" s="151"/>
    </row>
    <row r="23" spans="1:6">
      <c r="A23" s="129"/>
      <c r="B23" s="147"/>
      <c r="C23" s="148"/>
      <c r="D23" s="148"/>
      <c r="E23" s="152"/>
      <c r="F23" s="139"/>
    </row>
    <row r="24" spans="1:6" ht="14.1" customHeight="1">
      <c r="A24" s="129"/>
      <c r="B24" s="212"/>
      <c r="C24" s="212"/>
      <c r="D24" s="212"/>
      <c r="E24" s="155"/>
      <c r="F24" s="155"/>
    </row>
    <row r="25" spans="1:6" ht="24.75" customHeight="1">
      <c r="A25" s="129"/>
      <c r="B25" s="150"/>
      <c r="C25" s="209"/>
      <c r="D25" s="209"/>
      <c r="E25" s="150"/>
      <c r="F25" s="151"/>
    </row>
    <row r="26" spans="1:6" ht="24.75" customHeight="1">
      <c r="A26" s="129"/>
      <c r="B26" s="150"/>
      <c r="C26" s="209"/>
      <c r="D26" s="209"/>
      <c r="E26" s="150"/>
      <c r="F26" s="151"/>
    </row>
    <row r="27" spans="1:6" ht="39" customHeight="1">
      <c r="A27" s="129"/>
      <c r="B27" s="150"/>
      <c r="C27" s="209"/>
      <c r="D27" s="209"/>
      <c r="E27" s="150"/>
      <c r="F27" s="151"/>
    </row>
    <row r="28" spans="1:6">
      <c r="A28" s="129"/>
      <c r="B28" s="147"/>
      <c r="C28" s="148"/>
      <c r="D28" s="148"/>
      <c r="E28" s="149"/>
      <c r="F28" s="139"/>
    </row>
    <row r="29" spans="1:6" ht="28.5" customHeight="1">
      <c r="A29" s="129"/>
      <c r="B29" s="150"/>
      <c r="C29" s="209"/>
      <c r="D29" s="209"/>
      <c r="E29" s="150"/>
      <c r="F29" s="151"/>
    </row>
    <row r="30" spans="1:6">
      <c r="A30" s="129"/>
      <c r="B30" s="150"/>
      <c r="C30" s="210"/>
      <c r="D30" s="210"/>
      <c r="E30" s="150"/>
      <c r="F30" s="151"/>
    </row>
    <row r="31" spans="1:6" s="158" customFormat="1" ht="29.1" customHeight="1">
      <c r="A31" s="129"/>
      <c r="B31" s="150"/>
      <c r="C31" s="214"/>
      <c r="D31" s="214"/>
      <c r="E31" s="156"/>
      <c r="F31" s="157"/>
    </row>
    <row r="32" spans="1:6" ht="43.5" customHeight="1">
      <c r="A32" s="129"/>
      <c r="B32" s="150"/>
      <c r="C32" s="209"/>
      <c r="D32" s="209"/>
      <c r="E32" s="150"/>
      <c r="F32" s="151"/>
    </row>
    <row r="33" spans="1:14" ht="16.5" customHeight="1">
      <c r="A33" s="129"/>
      <c r="B33" s="212"/>
      <c r="C33" s="212"/>
      <c r="D33" s="159"/>
      <c r="E33" s="159"/>
      <c r="F33" s="159"/>
    </row>
    <row r="34" spans="1:14" ht="29.25" customHeight="1">
      <c r="A34" s="129"/>
      <c r="B34" s="150"/>
      <c r="C34" s="209"/>
      <c r="D34" s="209"/>
      <c r="E34" s="150"/>
      <c r="F34" s="151"/>
    </row>
    <row r="35" spans="1:14" ht="29.25" customHeight="1">
      <c r="A35" s="129"/>
      <c r="B35" s="150"/>
      <c r="C35" s="215"/>
      <c r="D35" s="215"/>
      <c r="E35" s="150"/>
      <c r="F35" s="151"/>
    </row>
    <row r="36" spans="1:14">
      <c r="B36" s="147"/>
      <c r="C36" s="147"/>
      <c r="D36" s="147"/>
      <c r="E36" s="152"/>
      <c r="F36" s="160"/>
    </row>
    <row r="37" spans="1:14" ht="24" customHeight="1">
      <c r="B37" s="150"/>
      <c r="C37" s="209"/>
      <c r="D37" s="209"/>
      <c r="E37" s="150"/>
      <c r="F37" s="151"/>
    </row>
    <row r="38" spans="1:14" ht="24.75" customHeight="1">
      <c r="B38" s="150"/>
      <c r="C38" s="209"/>
      <c r="D38" s="209"/>
      <c r="E38" s="150"/>
      <c r="F38" s="151"/>
    </row>
    <row r="39" spans="1:14">
      <c r="B39" s="147"/>
      <c r="C39" s="147"/>
      <c r="D39" s="147"/>
      <c r="E39" s="152"/>
      <c r="F39" s="160"/>
    </row>
    <row r="40" spans="1:14" ht="39" customHeight="1">
      <c r="B40" s="150"/>
      <c r="C40" s="209"/>
      <c r="D40" s="209"/>
      <c r="E40" s="150"/>
      <c r="F40" s="151"/>
    </row>
    <row r="41" spans="1:14" s="154" customFormat="1" ht="30" customHeight="1">
      <c r="A41" s="161"/>
      <c r="B41" s="150"/>
      <c r="C41" s="209"/>
      <c r="D41" s="209"/>
      <c r="E41" s="153"/>
      <c r="F41" s="162"/>
    </row>
    <row r="42" spans="1:14" s="167" customFormat="1" ht="29.1" customHeight="1">
      <c r="A42" s="163"/>
      <c r="B42" s="150"/>
      <c r="C42" s="221"/>
      <c r="D42" s="221"/>
      <c r="E42" s="164"/>
      <c r="F42" s="165"/>
      <c r="G42" s="166"/>
      <c r="H42" s="166"/>
      <c r="I42" s="166"/>
      <c r="J42" s="166"/>
      <c r="K42" s="166"/>
      <c r="L42" s="166"/>
      <c r="M42" s="166"/>
      <c r="N42" s="166"/>
    </row>
    <row r="43" spans="1:14">
      <c r="B43" s="150"/>
      <c r="C43" s="210"/>
      <c r="D43" s="210"/>
      <c r="E43" s="150"/>
      <c r="F43" s="151"/>
    </row>
    <row r="44" spans="1:14">
      <c r="B44" s="150"/>
      <c r="C44" s="210"/>
      <c r="D44" s="210"/>
      <c r="E44" s="150"/>
      <c r="F44" s="151"/>
    </row>
    <row r="45" spans="1:14">
      <c r="B45" s="150"/>
      <c r="C45" s="218"/>
      <c r="D45" s="218"/>
      <c r="E45" s="156"/>
      <c r="F45" s="151"/>
    </row>
    <row r="46" spans="1:14" ht="29.25" customHeight="1">
      <c r="B46" s="150"/>
      <c r="C46" s="214"/>
      <c r="D46" s="214"/>
      <c r="E46" s="150"/>
      <c r="F46" s="151"/>
    </row>
    <row r="47" spans="1:14" ht="29.25" customHeight="1">
      <c r="B47" s="150"/>
      <c r="C47" s="214"/>
      <c r="D47" s="214"/>
      <c r="E47" s="150"/>
      <c r="F47" s="151"/>
    </row>
    <row r="48" spans="1:14" ht="15.75" customHeight="1">
      <c r="B48" s="150"/>
      <c r="C48" s="214"/>
      <c r="D48" s="214"/>
      <c r="E48" s="150"/>
      <c r="F48" s="151"/>
      <c r="J48" s="168"/>
    </row>
    <row r="49" spans="2:6" ht="15.75" customHeight="1">
      <c r="B49" s="150"/>
      <c r="C49" s="169"/>
      <c r="D49" s="169"/>
      <c r="E49" s="150"/>
      <c r="F49" s="151"/>
    </row>
    <row r="50" spans="2:6" ht="18">
      <c r="B50" s="140"/>
      <c r="C50" s="170"/>
      <c r="D50" s="142"/>
      <c r="E50" s="143"/>
      <c r="F50" s="160"/>
    </row>
    <row r="51" spans="2:6">
      <c r="B51" s="145"/>
      <c r="C51" s="211"/>
      <c r="D51" s="211"/>
      <c r="E51" s="145"/>
      <c r="F51" s="146"/>
    </row>
    <row r="52" spans="2:6">
      <c r="B52" s="147"/>
      <c r="C52" s="147"/>
      <c r="D52" s="147"/>
      <c r="E52" s="152"/>
      <c r="F52" s="160"/>
    </row>
    <row r="53" spans="2:6" ht="27.75" customHeight="1">
      <c r="B53" s="150"/>
      <c r="C53" s="209"/>
      <c r="D53" s="209"/>
      <c r="E53" s="150"/>
      <c r="F53" s="151"/>
    </row>
    <row r="54" spans="2:6">
      <c r="B54" s="147"/>
      <c r="C54" s="147"/>
      <c r="D54" s="147"/>
      <c r="E54" s="152"/>
      <c r="F54" s="160"/>
    </row>
    <row r="55" spans="2:6" ht="32.1" customHeight="1">
      <c r="B55" s="212"/>
      <c r="C55" s="212"/>
      <c r="D55" s="212"/>
      <c r="E55" s="171"/>
      <c r="F55" s="139"/>
    </row>
    <row r="56" spans="2:6">
      <c r="B56" s="150"/>
      <c r="C56" s="210"/>
      <c r="D56" s="210"/>
      <c r="E56" s="150"/>
      <c r="F56" s="151"/>
    </row>
    <row r="57" spans="2:6">
      <c r="B57" s="150"/>
      <c r="C57" s="210"/>
      <c r="D57" s="210"/>
      <c r="E57" s="150"/>
      <c r="F57" s="151"/>
    </row>
    <row r="58" spans="2:6">
      <c r="B58" s="150"/>
      <c r="C58" s="210"/>
      <c r="D58" s="210"/>
      <c r="E58" s="150"/>
      <c r="F58" s="151"/>
    </row>
    <row r="59" spans="2:6">
      <c r="B59" s="213"/>
      <c r="C59" s="213"/>
      <c r="D59" s="213"/>
      <c r="E59" s="171"/>
      <c r="F59" s="139"/>
    </row>
    <row r="60" spans="2:6">
      <c r="B60" s="150"/>
      <c r="C60" s="210"/>
      <c r="D60" s="210"/>
      <c r="E60" s="150"/>
      <c r="F60" s="151"/>
    </row>
    <row r="61" spans="2:6">
      <c r="B61" s="150"/>
      <c r="C61" s="210"/>
      <c r="D61" s="210"/>
      <c r="E61" s="150"/>
      <c r="F61" s="151"/>
    </row>
    <row r="62" spans="2:6">
      <c r="B62" s="150"/>
      <c r="C62" s="210"/>
      <c r="D62" s="210"/>
      <c r="E62" s="150"/>
      <c r="F62" s="151"/>
    </row>
    <row r="63" spans="2:6">
      <c r="B63" s="150"/>
      <c r="C63" s="210"/>
      <c r="D63" s="210"/>
      <c r="E63" s="150"/>
      <c r="F63" s="151"/>
    </row>
    <row r="64" spans="2:6" ht="28.5" customHeight="1">
      <c r="B64" s="220"/>
      <c r="C64" s="220"/>
      <c r="D64" s="212"/>
      <c r="E64" s="159"/>
      <c r="F64" s="159"/>
    </row>
    <row r="65" spans="2:6">
      <c r="B65" s="150"/>
      <c r="C65" s="210"/>
      <c r="D65" s="210"/>
      <c r="E65" s="150"/>
      <c r="F65" s="151"/>
    </row>
    <row r="66" spans="2:6">
      <c r="B66" s="150"/>
      <c r="C66" s="210"/>
      <c r="D66" s="210"/>
      <c r="E66" s="150"/>
      <c r="F66" s="151"/>
    </row>
    <row r="67" spans="2:6">
      <c r="B67" s="150"/>
      <c r="C67" s="210"/>
      <c r="D67" s="210"/>
      <c r="E67" s="150"/>
      <c r="F67" s="151"/>
    </row>
    <row r="68" spans="2:6">
      <c r="B68" s="150"/>
      <c r="C68" s="210"/>
      <c r="D68" s="210"/>
      <c r="E68" s="150"/>
      <c r="F68" s="151"/>
    </row>
    <row r="69" spans="2:6" ht="26.25" customHeight="1">
      <c r="B69" s="212"/>
      <c r="C69" s="212"/>
      <c r="D69" s="212"/>
      <c r="E69" s="159"/>
      <c r="F69" s="159"/>
    </row>
    <row r="70" spans="2:6">
      <c r="B70" s="150"/>
      <c r="C70" s="210"/>
      <c r="D70" s="210"/>
      <c r="E70" s="150"/>
      <c r="F70" s="151"/>
    </row>
    <row r="71" spans="2:6">
      <c r="B71" s="150"/>
      <c r="C71" s="210"/>
      <c r="D71" s="210"/>
      <c r="E71" s="150"/>
      <c r="F71" s="151"/>
    </row>
    <row r="72" spans="2:6">
      <c r="B72" s="150"/>
      <c r="C72" s="210"/>
      <c r="D72" s="210"/>
      <c r="E72" s="150"/>
      <c r="F72" s="151"/>
    </row>
    <row r="73" spans="2:6">
      <c r="B73" s="150"/>
      <c r="C73" s="210"/>
      <c r="D73" s="210"/>
      <c r="E73" s="150"/>
      <c r="F73" s="151"/>
    </row>
    <row r="74" spans="2:6" ht="26.1" customHeight="1">
      <c r="B74" s="212"/>
      <c r="C74" s="212"/>
      <c r="D74" s="212"/>
      <c r="E74" s="171"/>
      <c r="F74" s="171"/>
    </row>
    <row r="75" spans="2:6">
      <c r="B75" s="150"/>
      <c r="C75" s="210"/>
      <c r="D75" s="210"/>
      <c r="E75" s="150"/>
      <c r="F75" s="151"/>
    </row>
    <row r="76" spans="2:6">
      <c r="B76" s="150"/>
      <c r="C76" s="210"/>
      <c r="D76" s="210"/>
      <c r="E76" s="150"/>
      <c r="F76" s="151"/>
    </row>
    <row r="77" spans="2:6">
      <c r="B77" s="150"/>
      <c r="C77" s="172"/>
      <c r="D77" s="172"/>
      <c r="E77" s="150"/>
      <c r="F77" s="151"/>
    </row>
    <row r="78" spans="2:6">
      <c r="B78" s="150"/>
      <c r="C78" s="210"/>
      <c r="D78" s="210"/>
      <c r="E78" s="150"/>
      <c r="F78" s="151"/>
    </row>
    <row r="79" spans="2:6">
      <c r="B79" s="150"/>
      <c r="C79" s="210"/>
      <c r="D79" s="210"/>
      <c r="E79" s="150"/>
      <c r="F79" s="151"/>
    </row>
    <row r="80" spans="2:6">
      <c r="B80" s="147"/>
      <c r="C80" s="147"/>
      <c r="D80" s="147"/>
      <c r="E80" s="152"/>
      <c r="F80" s="160"/>
    </row>
    <row r="81" spans="2:6">
      <c r="B81" s="213"/>
      <c r="C81" s="213"/>
      <c r="D81" s="213"/>
      <c r="E81" s="173"/>
      <c r="F81" s="139"/>
    </row>
    <row r="82" spans="2:6">
      <c r="B82" s="150"/>
      <c r="C82" s="210"/>
      <c r="D82" s="210"/>
      <c r="E82" s="150"/>
      <c r="F82" s="151"/>
    </row>
    <row r="83" spans="2:6">
      <c r="B83" s="150"/>
      <c r="C83" s="210"/>
      <c r="D83" s="210"/>
      <c r="E83" s="150"/>
      <c r="F83" s="151"/>
    </row>
    <row r="84" spans="2:6">
      <c r="B84" s="150"/>
      <c r="C84" s="210"/>
      <c r="D84" s="210"/>
      <c r="E84" s="150"/>
      <c r="F84" s="151"/>
    </row>
    <row r="85" spans="2:6">
      <c r="B85" s="150"/>
      <c r="C85" s="210"/>
      <c r="D85" s="210"/>
      <c r="E85" s="150"/>
      <c r="F85" s="151"/>
    </row>
    <row r="86" spans="2:6" ht="30" customHeight="1">
      <c r="B86" s="150"/>
      <c r="C86" s="209"/>
      <c r="D86" s="209"/>
      <c r="E86" s="150"/>
      <c r="F86" s="151"/>
    </row>
    <row r="87" spans="2:6">
      <c r="B87" s="147"/>
      <c r="C87" s="147"/>
      <c r="D87" s="147"/>
      <c r="E87" s="152"/>
      <c r="F87" s="160"/>
    </row>
    <row r="88" spans="2:6">
      <c r="B88" s="150"/>
      <c r="C88" s="210"/>
      <c r="D88" s="210"/>
      <c r="E88" s="150"/>
      <c r="F88" s="151"/>
    </row>
    <row r="89" spans="2:6">
      <c r="B89" s="150"/>
      <c r="C89" s="210"/>
      <c r="D89" s="210"/>
      <c r="E89" s="150"/>
      <c r="F89" s="151"/>
    </row>
    <row r="90" spans="2:6">
      <c r="B90" s="150"/>
      <c r="C90" s="210"/>
      <c r="D90" s="210"/>
      <c r="E90" s="150"/>
      <c r="F90" s="151"/>
    </row>
    <row r="91" spans="2:6">
      <c r="B91" s="150"/>
      <c r="C91" s="219"/>
      <c r="D91" s="219"/>
      <c r="E91" s="150"/>
      <c r="F91" s="151"/>
    </row>
    <row r="92" spans="2:6">
      <c r="B92" s="150"/>
      <c r="C92" s="174"/>
      <c r="D92" s="175"/>
      <c r="E92" s="150"/>
      <c r="F92" s="151"/>
    </row>
    <row r="93" spans="2:6" ht="28.5" customHeight="1">
      <c r="B93" s="150"/>
      <c r="C93" s="209"/>
      <c r="D93" s="209"/>
      <c r="E93" s="150"/>
      <c r="F93" s="151"/>
    </row>
    <row r="94" spans="2:6">
      <c r="B94" s="147"/>
      <c r="C94" s="147"/>
      <c r="D94" s="147"/>
      <c r="E94" s="152"/>
      <c r="F94" s="160"/>
    </row>
    <row r="95" spans="2:6">
      <c r="B95" s="213"/>
      <c r="C95" s="213"/>
      <c r="D95" s="213"/>
      <c r="E95" s="173"/>
      <c r="F95" s="173"/>
    </row>
    <row r="96" spans="2:6" ht="14.25" customHeight="1">
      <c r="B96" s="150"/>
      <c r="C96" s="209"/>
      <c r="D96" s="209"/>
      <c r="E96" s="150"/>
      <c r="F96" s="151"/>
    </row>
    <row r="97" spans="2:6">
      <c r="B97" s="150"/>
      <c r="C97" s="210"/>
      <c r="D97" s="210"/>
      <c r="E97" s="150"/>
      <c r="F97" s="151"/>
    </row>
    <row r="98" spans="2:6">
      <c r="B98" s="150"/>
      <c r="C98" s="210"/>
      <c r="D98" s="210"/>
      <c r="E98" s="150"/>
      <c r="F98" s="151"/>
    </row>
    <row r="99" spans="2:6">
      <c r="B99" s="150"/>
      <c r="C99" s="172"/>
      <c r="D99" s="172"/>
      <c r="E99" s="150"/>
      <c r="F99" s="151"/>
    </row>
    <row r="100" spans="2:6" ht="28.5" customHeight="1">
      <c r="B100" s="150"/>
      <c r="C100" s="209"/>
      <c r="D100" s="209"/>
      <c r="E100" s="150"/>
      <c r="F100" s="151"/>
    </row>
    <row r="101" spans="2:6" ht="18">
      <c r="B101" s="140"/>
      <c r="C101" s="170"/>
      <c r="D101" s="142"/>
      <c r="E101" s="143"/>
      <c r="F101" s="160"/>
    </row>
    <row r="102" spans="2:6">
      <c r="B102" s="145"/>
      <c r="C102" s="211"/>
      <c r="D102" s="211"/>
      <c r="E102" s="145"/>
      <c r="F102" s="146"/>
    </row>
    <row r="103" spans="2:6">
      <c r="B103" s="147"/>
      <c r="C103" s="147"/>
      <c r="D103" s="147"/>
      <c r="E103" s="152"/>
      <c r="F103" s="160"/>
    </row>
    <row r="104" spans="2:6">
      <c r="B104" s="150"/>
      <c r="C104" s="210"/>
      <c r="D104" s="210"/>
      <c r="E104" s="150"/>
      <c r="F104" s="151"/>
    </row>
    <row r="105" spans="2:6" ht="29.25" customHeight="1">
      <c r="B105" s="150"/>
      <c r="C105" s="209"/>
      <c r="D105" s="209"/>
      <c r="E105" s="150"/>
      <c r="F105" s="151"/>
    </row>
    <row r="106" spans="2:6">
      <c r="B106" s="150"/>
      <c r="C106" s="210"/>
      <c r="D106" s="210"/>
      <c r="E106" s="150"/>
      <c r="F106" s="151"/>
    </row>
    <row r="107" spans="2:6" ht="28.5" customHeight="1">
      <c r="B107" s="150"/>
      <c r="C107" s="209"/>
      <c r="D107" s="209"/>
      <c r="E107" s="150"/>
      <c r="F107" s="151"/>
    </row>
    <row r="108" spans="2:6">
      <c r="B108" s="147"/>
      <c r="C108" s="147"/>
      <c r="D108" s="147"/>
      <c r="E108" s="152"/>
      <c r="F108" s="160"/>
    </row>
    <row r="109" spans="2:6" ht="27" customHeight="1">
      <c r="B109" s="150"/>
      <c r="C109" s="209"/>
      <c r="D109" s="209"/>
      <c r="E109" s="150"/>
      <c r="F109" s="151"/>
    </row>
    <row r="110" spans="2:6" ht="14.25" customHeight="1">
      <c r="B110" s="150"/>
      <c r="C110" s="209"/>
      <c r="D110" s="209"/>
      <c r="E110" s="150"/>
      <c r="F110" s="151"/>
    </row>
    <row r="111" spans="2:6" ht="27.75" customHeight="1">
      <c r="B111" s="150"/>
      <c r="C111" s="209"/>
      <c r="D111" s="209"/>
      <c r="E111" s="150"/>
      <c r="F111" s="151"/>
    </row>
    <row r="112" spans="2:6" ht="31.5" customHeight="1">
      <c r="B112" s="150"/>
      <c r="C112" s="209"/>
      <c r="D112" s="209"/>
      <c r="E112" s="150"/>
      <c r="F112" s="151"/>
    </row>
    <row r="113" spans="2:6" ht="31.5" customHeight="1">
      <c r="B113" s="150"/>
      <c r="C113" s="209"/>
      <c r="D113" s="209"/>
      <c r="E113" s="150"/>
      <c r="F113" s="151"/>
    </row>
    <row r="114" spans="2:6">
      <c r="B114" s="156"/>
      <c r="C114" s="218"/>
      <c r="D114" s="218"/>
      <c r="E114" s="156"/>
      <c r="F114" s="151"/>
    </row>
    <row r="115" spans="2:6" ht="15" customHeight="1">
      <c r="B115" s="213"/>
      <c r="C115" s="213"/>
      <c r="D115" s="173"/>
      <c r="E115" s="173"/>
      <c r="F115" s="173"/>
    </row>
    <row r="116" spans="2:6" ht="29.25" customHeight="1">
      <c r="B116" s="156"/>
      <c r="C116" s="214"/>
      <c r="D116" s="214"/>
      <c r="E116" s="156"/>
      <c r="F116" s="151"/>
    </row>
    <row r="117" spans="2:6" ht="28.5" customHeight="1">
      <c r="B117" s="156"/>
      <c r="C117" s="214"/>
      <c r="D117" s="214"/>
      <c r="E117" s="156"/>
      <c r="F117" s="151"/>
    </row>
    <row r="118" spans="2:6" ht="27.75" customHeight="1">
      <c r="B118" s="156"/>
      <c r="C118" s="214"/>
      <c r="D118" s="214"/>
      <c r="E118" s="156"/>
      <c r="F118" s="151"/>
    </row>
    <row r="119" spans="2:6" ht="28.5" customHeight="1">
      <c r="B119" s="156"/>
      <c r="C119" s="214"/>
      <c r="D119" s="214"/>
      <c r="E119" s="156"/>
      <c r="F119" s="151"/>
    </row>
    <row r="120" spans="2:6">
      <c r="B120" s="147"/>
      <c r="C120" s="147"/>
      <c r="D120" s="147"/>
      <c r="E120" s="152"/>
      <c r="F120" s="160"/>
    </row>
    <row r="121" spans="2:6">
      <c r="B121" s="156"/>
      <c r="C121" s="176"/>
      <c r="D121" s="177"/>
      <c r="E121" s="150"/>
      <c r="F121" s="151"/>
    </row>
    <row r="122" spans="2:6">
      <c r="B122" s="156"/>
      <c r="C122" s="210"/>
      <c r="D122" s="210"/>
      <c r="E122" s="150"/>
      <c r="F122" s="151"/>
    </row>
    <row r="123" spans="2:6" ht="26.25" customHeight="1">
      <c r="B123" s="156"/>
      <c r="C123" s="209"/>
      <c r="D123" s="209"/>
      <c r="E123" s="150"/>
      <c r="F123" s="151"/>
    </row>
    <row r="124" spans="2:6" ht="25.5" customHeight="1">
      <c r="B124" s="156"/>
      <c r="C124" s="209"/>
      <c r="D124" s="209"/>
      <c r="E124" s="150"/>
      <c r="F124" s="151"/>
    </row>
    <row r="125" spans="2:6" ht="36.75" customHeight="1">
      <c r="B125" s="156"/>
      <c r="C125" s="209"/>
      <c r="D125" s="209"/>
      <c r="E125" s="150"/>
      <c r="F125" s="151"/>
    </row>
    <row r="126" spans="2:6">
      <c r="B126" s="156"/>
      <c r="C126" s="210"/>
      <c r="D126" s="210"/>
      <c r="E126" s="150"/>
      <c r="F126" s="151"/>
    </row>
    <row r="127" spans="2:6">
      <c r="B127" s="147"/>
      <c r="C127" s="147"/>
      <c r="D127" s="147"/>
      <c r="E127" s="152"/>
      <c r="F127" s="160"/>
    </row>
    <row r="128" spans="2:6" ht="26.25" customHeight="1">
      <c r="B128" s="156"/>
      <c r="C128" s="209"/>
      <c r="D128" s="209"/>
      <c r="E128" s="156"/>
      <c r="F128" s="151"/>
    </row>
    <row r="129" spans="2:6" ht="30.75" customHeight="1">
      <c r="B129" s="156"/>
      <c r="C129" s="209"/>
      <c r="D129" s="209"/>
      <c r="E129" s="156"/>
      <c r="F129" s="151"/>
    </row>
    <row r="130" spans="2:6">
      <c r="B130" s="147"/>
      <c r="C130" s="147"/>
      <c r="D130" s="147"/>
      <c r="E130" s="152"/>
      <c r="F130" s="160"/>
    </row>
    <row r="131" spans="2:6" ht="33.75" customHeight="1">
      <c r="B131" s="156"/>
      <c r="C131" s="214"/>
      <c r="D131" s="214"/>
      <c r="E131" s="150"/>
      <c r="F131" s="151"/>
    </row>
    <row r="132" spans="2:6" ht="33.75" customHeight="1">
      <c r="B132" s="156"/>
      <c r="C132" s="216"/>
      <c r="D132" s="216"/>
      <c r="E132" s="150"/>
      <c r="F132" s="151"/>
    </row>
    <row r="133" spans="2:6" ht="18">
      <c r="B133" s="140"/>
      <c r="C133" s="170"/>
      <c r="D133" s="142"/>
      <c r="E133" s="143"/>
      <c r="F133" s="139"/>
    </row>
    <row r="134" spans="2:6">
      <c r="B134" s="145"/>
      <c r="C134" s="217"/>
      <c r="D134" s="217"/>
      <c r="E134" s="145"/>
      <c r="F134" s="146"/>
    </row>
    <row r="135" spans="2:6">
      <c r="B135" s="147"/>
      <c r="C135" s="147"/>
      <c r="D135" s="147"/>
      <c r="E135" s="152"/>
      <c r="F135" s="160"/>
    </row>
    <row r="136" spans="2:6" ht="31.5" customHeight="1">
      <c r="B136" s="150"/>
      <c r="C136" s="209"/>
      <c r="D136" s="209"/>
      <c r="E136" s="150"/>
      <c r="F136" s="151"/>
    </row>
    <row r="137" spans="2:6" ht="27.75" customHeight="1">
      <c r="B137" s="150"/>
      <c r="C137" s="209"/>
      <c r="D137" s="209"/>
      <c r="E137" s="150"/>
      <c r="F137" s="151"/>
    </row>
    <row r="138" spans="2:6" ht="28.5" customHeight="1">
      <c r="B138" s="150"/>
      <c r="C138" s="215"/>
      <c r="D138" s="215"/>
      <c r="E138" s="150"/>
      <c r="F138" s="151"/>
    </row>
    <row r="139" spans="2:6" ht="18" customHeight="1">
      <c r="B139" s="140"/>
      <c r="C139" s="140"/>
      <c r="D139" s="178"/>
      <c r="E139" s="178"/>
      <c r="F139" s="139"/>
    </row>
    <row r="140" spans="2:6" ht="18" customHeight="1">
      <c r="B140" s="179"/>
      <c r="C140" s="180"/>
      <c r="D140" s="142"/>
      <c r="E140" s="143"/>
      <c r="F140" s="139"/>
    </row>
    <row r="141" spans="2:6">
      <c r="B141" s="145"/>
      <c r="C141" s="211"/>
      <c r="D141" s="211"/>
      <c r="E141" s="145"/>
      <c r="F141" s="146"/>
    </row>
    <row r="142" spans="2:6">
      <c r="B142" s="147"/>
      <c r="C142" s="147"/>
      <c r="D142" s="147"/>
      <c r="E142" s="152"/>
      <c r="F142" s="160"/>
    </row>
    <row r="143" spans="2:6">
      <c r="B143" s="213"/>
      <c r="C143" s="213"/>
      <c r="D143" s="213"/>
      <c r="E143" s="171"/>
      <c r="F143" s="139"/>
    </row>
    <row r="144" spans="2:6">
      <c r="B144" s="150"/>
      <c r="C144" s="210"/>
      <c r="D144" s="210"/>
      <c r="E144" s="150"/>
      <c r="F144" s="151"/>
    </row>
    <row r="145" spans="1:6">
      <c r="B145" s="150"/>
      <c r="C145" s="210"/>
      <c r="D145" s="210"/>
      <c r="E145" s="150"/>
      <c r="F145" s="151"/>
    </row>
    <row r="146" spans="1:6">
      <c r="B146" s="213"/>
      <c r="C146" s="213"/>
      <c r="D146" s="213"/>
      <c r="E146" s="171"/>
      <c r="F146" s="139"/>
    </row>
    <row r="147" spans="1:6">
      <c r="B147" s="150"/>
      <c r="C147" s="210"/>
      <c r="D147" s="210"/>
      <c r="E147" s="150"/>
      <c r="F147" s="151"/>
    </row>
    <row r="148" spans="1:6">
      <c r="B148" s="150"/>
      <c r="C148" s="210"/>
      <c r="D148" s="210"/>
      <c r="E148" s="150"/>
      <c r="F148" s="151"/>
    </row>
    <row r="149" spans="1:6">
      <c r="B149" s="150"/>
      <c r="C149" s="210"/>
      <c r="D149" s="210"/>
      <c r="E149" s="150"/>
      <c r="F149" s="151"/>
    </row>
    <row r="150" spans="1:6" ht="18">
      <c r="B150" s="140"/>
      <c r="C150" s="181"/>
      <c r="D150" s="142"/>
      <c r="E150" s="143"/>
      <c r="F150" s="139"/>
    </row>
    <row r="151" spans="1:6">
      <c r="B151" s="145"/>
      <c r="C151" s="211"/>
      <c r="D151" s="211"/>
      <c r="E151" s="145"/>
      <c r="F151" s="146"/>
    </row>
    <row r="152" spans="1:6">
      <c r="B152" s="147"/>
      <c r="C152" s="147"/>
      <c r="D152" s="147"/>
      <c r="E152" s="152"/>
      <c r="F152" s="160"/>
    </row>
    <row r="153" spans="1:6" s="154" customFormat="1" ht="55.5" customHeight="1">
      <c r="A153" s="161"/>
      <c r="B153" s="153"/>
      <c r="C153" s="214"/>
      <c r="D153" s="214"/>
      <c r="E153" s="153"/>
      <c r="F153" s="162"/>
    </row>
    <row r="154" spans="1:6" ht="30.75" customHeight="1">
      <c r="B154" s="150"/>
      <c r="C154" s="209"/>
      <c r="D154" s="209"/>
      <c r="E154" s="150"/>
      <c r="F154" s="151"/>
    </row>
    <row r="155" spans="1:6" ht="14.1" customHeight="1">
      <c r="B155" s="212"/>
      <c r="C155" s="212"/>
      <c r="D155" s="155"/>
      <c r="E155" s="155"/>
      <c r="F155" s="155"/>
    </row>
    <row r="156" spans="1:6" ht="15.75" customHeight="1">
      <c r="B156" s="150"/>
      <c r="C156" s="210"/>
      <c r="D156" s="210"/>
      <c r="E156" s="150"/>
      <c r="F156" s="151"/>
    </row>
    <row r="157" spans="1:6" ht="27.75" customHeight="1">
      <c r="B157" s="150"/>
      <c r="C157" s="182"/>
      <c r="D157" s="172"/>
      <c r="E157" s="150"/>
      <c r="F157" s="151"/>
    </row>
    <row r="158" spans="1:6" ht="39" customHeight="1">
      <c r="B158" s="150"/>
      <c r="C158" s="209"/>
      <c r="D158" s="209"/>
      <c r="E158" s="150"/>
      <c r="F158" s="151"/>
    </row>
    <row r="159" spans="1:6" ht="28.5" customHeight="1">
      <c r="B159" s="150"/>
      <c r="C159" s="209"/>
      <c r="D159" s="209"/>
      <c r="E159" s="150"/>
      <c r="F159" s="151"/>
    </row>
    <row r="160" spans="1:6">
      <c r="B160" s="147"/>
      <c r="C160" s="148"/>
      <c r="D160" s="148"/>
      <c r="E160" s="152"/>
      <c r="F160" s="139"/>
    </row>
    <row r="161" spans="1:6" ht="30.75" customHeight="1">
      <c r="B161" s="150"/>
      <c r="C161" s="209"/>
      <c r="D161" s="209"/>
      <c r="E161" s="150"/>
      <c r="F161" s="151"/>
    </row>
    <row r="162" spans="1:6" ht="18">
      <c r="B162" s="140"/>
      <c r="C162" s="181"/>
      <c r="D162" s="142"/>
      <c r="E162" s="183"/>
      <c r="F162" s="139"/>
    </row>
    <row r="163" spans="1:6">
      <c r="B163" s="145"/>
      <c r="C163" s="211"/>
      <c r="D163" s="211"/>
      <c r="E163" s="145"/>
      <c r="F163" s="146"/>
    </row>
    <row r="164" spans="1:6">
      <c r="B164" s="147"/>
      <c r="C164" s="147"/>
      <c r="D164" s="147"/>
      <c r="E164" s="152"/>
      <c r="F164" s="160"/>
    </row>
    <row r="165" spans="1:6">
      <c r="B165" s="150"/>
      <c r="C165" s="210"/>
      <c r="D165" s="210"/>
      <c r="E165" s="150"/>
      <c r="F165" s="151"/>
    </row>
    <row r="166" spans="1:6">
      <c r="B166" s="150"/>
      <c r="C166" s="210"/>
      <c r="D166" s="210"/>
      <c r="E166" s="150"/>
      <c r="F166" s="151"/>
    </row>
    <row r="167" spans="1:6" s="167" customFormat="1">
      <c r="A167" s="184"/>
      <c r="B167" s="150"/>
      <c r="C167" s="185"/>
      <c r="D167" s="186"/>
      <c r="E167" s="153"/>
      <c r="F167" s="151"/>
    </row>
    <row r="168" spans="1:6" s="154" customFormat="1" ht="34.5" customHeight="1">
      <c r="A168" s="161"/>
      <c r="B168" s="150"/>
      <c r="C168" s="209"/>
      <c r="D168" s="209"/>
      <c r="E168" s="153"/>
      <c r="F168" s="162"/>
    </row>
    <row r="169" spans="1:6" ht="29.25" customHeight="1">
      <c r="B169" s="150"/>
      <c r="C169" s="209"/>
      <c r="D169" s="209"/>
      <c r="E169" s="150"/>
      <c r="F169" s="151"/>
    </row>
    <row r="170" spans="1:6">
      <c r="B170" s="150"/>
      <c r="C170" s="210"/>
      <c r="D170" s="210"/>
      <c r="E170" s="150"/>
      <c r="F170" s="151"/>
    </row>
    <row r="171" spans="1:6" ht="27.75" customHeight="1">
      <c r="B171" s="150"/>
      <c r="C171" s="209"/>
      <c r="D171" s="209"/>
      <c r="E171" s="150"/>
      <c r="F171" s="151"/>
    </row>
    <row r="172" spans="1:6">
      <c r="B172" s="150"/>
      <c r="C172" s="210"/>
      <c r="D172" s="210"/>
      <c r="E172" s="150"/>
      <c r="F172" s="151"/>
    </row>
    <row r="173" spans="1:6" s="154" customFormat="1" ht="29.25" customHeight="1">
      <c r="A173" s="161"/>
      <c r="B173" s="150"/>
      <c r="C173" s="209"/>
      <c r="D173" s="209"/>
      <c r="E173" s="153"/>
      <c r="F173" s="162"/>
    </row>
    <row r="174" spans="1:6" s="154" customFormat="1" ht="29.25" customHeight="1">
      <c r="A174" s="161"/>
      <c r="B174" s="150"/>
      <c r="C174" s="209"/>
      <c r="D174" s="209"/>
      <c r="E174" s="153"/>
      <c r="F174" s="162"/>
    </row>
    <row r="175" spans="1:6" s="154" customFormat="1" ht="49.5" customHeight="1">
      <c r="A175" s="161"/>
      <c r="B175" s="150"/>
      <c r="C175" s="209"/>
      <c r="D175" s="209"/>
      <c r="E175" s="153"/>
      <c r="F175" s="162"/>
    </row>
    <row r="176" spans="1:6" s="154" customFormat="1" ht="28.5" customHeight="1">
      <c r="A176" s="161"/>
      <c r="B176" s="150"/>
      <c r="C176" s="209"/>
      <c r="D176" s="209"/>
      <c r="E176" s="153"/>
      <c r="F176" s="162"/>
    </row>
    <row r="177" spans="1:6" s="154" customFormat="1" ht="81" customHeight="1">
      <c r="A177" s="161"/>
      <c r="B177" s="150"/>
      <c r="C177" s="209"/>
      <c r="D177" s="209"/>
      <c r="E177" s="153"/>
      <c r="F177" s="162"/>
    </row>
    <row r="178" spans="1:6">
      <c r="B178" s="187"/>
      <c r="C178" s="187"/>
      <c r="D178" s="187"/>
      <c r="E178" s="187"/>
    </row>
    <row r="179" spans="1:6">
      <c r="B179" s="187"/>
      <c r="C179" s="187"/>
      <c r="D179" s="187"/>
      <c r="E179" s="187"/>
    </row>
    <row r="180" spans="1:6">
      <c r="B180" s="187"/>
      <c r="C180" s="187"/>
      <c r="D180" s="187"/>
      <c r="E180" s="187"/>
    </row>
    <row r="181" spans="1:6">
      <c r="B181" s="187"/>
      <c r="C181" s="187"/>
      <c r="D181" s="187"/>
      <c r="E181" s="187"/>
    </row>
    <row r="182" spans="1:6">
      <c r="B182" s="187"/>
      <c r="C182" s="187"/>
      <c r="D182" s="187"/>
      <c r="E182" s="187"/>
    </row>
  </sheetData>
  <mergeCells count="133">
    <mergeCell ref="C18:D18"/>
    <mergeCell ref="C19:D19"/>
    <mergeCell ref="C20:D20"/>
    <mergeCell ref="C21:D21"/>
    <mergeCell ref="C22:D22"/>
    <mergeCell ref="B24:D24"/>
    <mergeCell ref="C10:D10"/>
    <mergeCell ref="C12:D12"/>
    <mergeCell ref="C13:D13"/>
    <mergeCell ref="C15:D15"/>
    <mergeCell ref="C16:D16"/>
    <mergeCell ref="C17:D17"/>
    <mergeCell ref="C32:D32"/>
    <mergeCell ref="B33:C33"/>
    <mergeCell ref="C34:D34"/>
    <mergeCell ref="C35:D35"/>
    <mergeCell ref="C37:D37"/>
    <mergeCell ref="C38:D38"/>
    <mergeCell ref="C25:D25"/>
    <mergeCell ref="C26:D26"/>
    <mergeCell ref="C27:D27"/>
    <mergeCell ref="C29:D29"/>
    <mergeCell ref="C30:D30"/>
    <mergeCell ref="C31:D31"/>
    <mergeCell ref="C46:D46"/>
    <mergeCell ref="C47:D47"/>
    <mergeCell ref="C48:D48"/>
    <mergeCell ref="C51:D51"/>
    <mergeCell ref="C53:D53"/>
    <mergeCell ref="B55:D55"/>
    <mergeCell ref="C40:D40"/>
    <mergeCell ref="C41:D41"/>
    <mergeCell ref="C42:D42"/>
    <mergeCell ref="C43:D43"/>
    <mergeCell ref="C44:D44"/>
    <mergeCell ref="C45:D45"/>
    <mergeCell ref="C62:D62"/>
    <mergeCell ref="C63:D63"/>
    <mergeCell ref="B64:D64"/>
    <mergeCell ref="C65:D65"/>
    <mergeCell ref="C66:D66"/>
    <mergeCell ref="C67:D67"/>
    <mergeCell ref="C56:D56"/>
    <mergeCell ref="C57:D57"/>
    <mergeCell ref="C58:D58"/>
    <mergeCell ref="B59:D59"/>
    <mergeCell ref="C60:D60"/>
    <mergeCell ref="C61:D61"/>
    <mergeCell ref="B74:D74"/>
    <mergeCell ref="C75:D75"/>
    <mergeCell ref="C76:D76"/>
    <mergeCell ref="C78:D78"/>
    <mergeCell ref="C79:D79"/>
    <mergeCell ref="B81:D81"/>
    <mergeCell ref="C68:D68"/>
    <mergeCell ref="B69:D69"/>
    <mergeCell ref="C70:D70"/>
    <mergeCell ref="C71:D71"/>
    <mergeCell ref="C72:D72"/>
    <mergeCell ref="C73:D73"/>
    <mergeCell ref="C89:D89"/>
    <mergeCell ref="C90:D90"/>
    <mergeCell ref="C91:D91"/>
    <mergeCell ref="C93:D93"/>
    <mergeCell ref="B95:D95"/>
    <mergeCell ref="C96:D96"/>
    <mergeCell ref="C82:D82"/>
    <mergeCell ref="C83:D83"/>
    <mergeCell ref="C84:D84"/>
    <mergeCell ref="C85:D85"/>
    <mergeCell ref="C86:D86"/>
    <mergeCell ref="C88:D88"/>
    <mergeCell ref="C106:D106"/>
    <mergeCell ref="C107:D107"/>
    <mergeCell ref="C109:D109"/>
    <mergeCell ref="C110:D110"/>
    <mergeCell ref="C111:D111"/>
    <mergeCell ref="C112:D112"/>
    <mergeCell ref="C97:D97"/>
    <mergeCell ref="C98:D98"/>
    <mergeCell ref="C100:D100"/>
    <mergeCell ref="C102:D102"/>
    <mergeCell ref="C104:D104"/>
    <mergeCell ref="C105:D105"/>
    <mergeCell ref="C119:D119"/>
    <mergeCell ref="C122:D122"/>
    <mergeCell ref="C123:D123"/>
    <mergeCell ref="C124:D124"/>
    <mergeCell ref="C125:D125"/>
    <mergeCell ref="C126:D126"/>
    <mergeCell ref="C113:D113"/>
    <mergeCell ref="C114:D114"/>
    <mergeCell ref="B115:C115"/>
    <mergeCell ref="C116:D116"/>
    <mergeCell ref="C117:D117"/>
    <mergeCell ref="C118:D118"/>
    <mergeCell ref="C137:D137"/>
    <mergeCell ref="C138:D138"/>
    <mergeCell ref="C141:D141"/>
    <mergeCell ref="B143:D143"/>
    <mergeCell ref="C144:D144"/>
    <mergeCell ref="C145:D145"/>
    <mergeCell ref="C128:D128"/>
    <mergeCell ref="C129:D129"/>
    <mergeCell ref="C131:D131"/>
    <mergeCell ref="C132:D132"/>
    <mergeCell ref="C134:D134"/>
    <mergeCell ref="C136:D136"/>
    <mergeCell ref="C154:D154"/>
    <mergeCell ref="B155:C155"/>
    <mergeCell ref="C156:D156"/>
    <mergeCell ref="C158:D158"/>
    <mergeCell ref="C159:D159"/>
    <mergeCell ref="C161:D161"/>
    <mergeCell ref="B146:D146"/>
    <mergeCell ref="C147:D147"/>
    <mergeCell ref="C148:D148"/>
    <mergeCell ref="C149:D149"/>
    <mergeCell ref="C151:D151"/>
    <mergeCell ref="C153:D153"/>
    <mergeCell ref="C177:D177"/>
    <mergeCell ref="C171:D171"/>
    <mergeCell ref="C172:D172"/>
    <mergeCell ref="C173:D173"/>
    <mergeCell ref="C174:D174"/>
    <mergeCell ref="C175:D175"/>
    <mergeCell ref="C176:D176"/>
    <mergeCell ref="C163:D163"/>
    <mergeCell ref="C165:D165"/>
    <mergeCell ref="C166:D166"/>
    <mergeCell ref="C168:D168"/>
    <mergeCell ref="C169:D169"/>
    <mergeCell ref="C170:D170"/>
  </mergeCells>
  <dataValidations count="1">
    <dataValidation type="list" allowBlank="1" showInputMessage="1" showErrorMessage="1" sqref="F136:F138 F109:F114 F104:F107 F34:F35 F25:F27 F116:F119 F128:F129 F96:F100 F75:F79 F65:F68 F56:F58 F37:F38 F53 F60:F63 F70:F73 F82:F86 F12:F13 F156:F159 F153:F154 F144:F145 F161 F147:F149 F131:F132 F88:F93 F121:F126 F29:F32 F165:F177 F43:F49 F40:F41 F15:F22">
      <formula1>"Yes, No"</formula1>
    </dataValidation>
  </dataValidations>
  <pageMargins left="0.2" right="0.2" top="0.2" bottom="0.2" header="0" footer="0"/>
  <pageSetup scale="99" orientation="portrait" r:id="rId1"/>
  <rowBreaks count="5" manualBreakCount="5">
    <brk id="18" man="1"/>
    <brk id="73" max="16383" man="1"/>
    <brk id="100" man="1"/>
    <brk id="132" man="1"/>
    <brk id="16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60"/>
  <sheetViews>
    <sheetView showGridLines="0" zoomScale="125" zoomScaleNormal="125" zoomScalePageLayoutView="125" workbookViewId="0">
      <selection activeCell="C12" sqref="C12"/>
    </sheetView>
  </sheetViews>
  <sheetFormatPr defaultColWidth="8.85546875" defaultRowHeight="15"/>
  <cols>
    <col min="1" max="1" width="85.28515625" style="125" customWidth="1"/>
    <col min="2" max="16384" width="8.85546875" style="1"/>
  </cols>
  <sheetData>
    <row r="1" spans="1:2" ht="15.75">
      <c r="A1" s="194"/>
    </row>
    <row r="2" spans="1:2" ht="47.25">
      <c r="A2" s="194" t="s">
        <v>172</v>
      </c>
      <c r="B2" s="123"/>
    </row>
    <row r="3" spans="1:2" ht="15.75">
      <c r="A3" s="194"/>
      <c r="B3" s="123"/>
    </row>
    <row r="4" spans="1:2" ht="31.5">
      <c r="A4" s="194" t="s">
        <v>173</v>
      </c>
      <c r="B4" s="123"/>
    </row>
    <row r="5" spans="1:2" ht="15.75">
      <c r="A5" s="194"/>
      <c r="B5" s="123"/>
    </row>
    <row r="6" spans="1:2" ht="31.5">
      <c r="A6" s="194" t="s">
        <v>194</v>
      </c>
      <c r="B6" s="123"/>
    </row>
    <row r="7" spans="1:2" ht="15.75">
      <c r="A7" s="194"/>
      <c r="B7" s="123"/>
    </row>
    <row r="8" spans="1:2" ht="29.25" customHeight="1">
      <c r="A8" s="194" t="s">
        <v>174</v>
      </c>
      <c r="B8" s="123"/>
    </row>
    <row r="9" spans="1:2" ht="15.75">
      <c r="A9" s="194"/>
      <c r="B9" s="123"/>
    </row>
    <row r="10" spans="1:2" ht="27.75" customHeight="1">
      <c r="A10" s="194" t="s">
        <v>175</v>
      </c>
      <c r="B10" s="123"/>
    </row>
    <row r="11" spans="1:2" ht="15.75">
      <c r="A11" s="194"/>
      <c r="B11" s="123"/>
    </row>
    <row r="12" spans="1:2" ht="39.75" customHeight="1">
      <c r="A12" s="194" t="s">
        <v>176</v>
      </c>
      <c r="B12" s="123"/>
    </row>
    <row r="13" spans="1:2" ht="15.75">
      <c r="A13" s="194"/>
      <c r="B13" s="123"/>
    </row>
    <row r="14" spans="1:2" ht="15" customHeight="1">
      <c r="A14" s="194" t="s">
        <v>177</v>
      </c>
      <c r="B14" s="123"/>
    </row>
    <row r="15" spans="1:2" s="5" customFormat="1" ht="15" customHeight="1">
      <c r="A15" s="194"/>
      <c r="B15" s="123"/>
    </row>
    <row r="16" spans="1:2" ht="16.5" customHeight="1">
      <c r="A16" s="124"/>
    </row>
    <row r="17" spans="1:7" s="5" customFormat="1" ht="29.25" customHeight="1">
      <c r="A17" s="124"/>
    </row>
    <row r="18" spans="1:7" s="5" customFormat="1" ht="29.25" customHeight="1">
      <c r="A18" s="124"/>
    </row>
    <row r="19" spans="1:7" s="5" customFormat="1">
      <c r="A19" s="125"/>
    </row>
    <row r="20" spans="1:7" s="5" customFormat="1" ht="24" customHeight="1">
      <c r="A20" s="125"/>
    </row>
    <row r="21" spans="1:7" s="5" customFormat="1" ht="24.75" customHeight="1">
      <c r="A21" s="125"/>
    </row>
    <row r="23" spans="1:7" ht="39" customHeight="1"/>
    <row r="24" spans="1:7" s="4" customFormat="1" ht="30" customHeight="1">
      <c r="A24" s="125"/>
    </row>
    <row r="25" spans="1:7" customFormat="1" ht="29.1" customHeight="1">
      <c r="A25" s="192"/>
      <c r="B25" s="10"/>
      <c r="C25" s="10"/>
      <c r="D25" s="10"/>
      <c r="E25" s="10"/>
      <c r="F25" s="10"/>
      <c r="G25" s="10"/>
    </row>
    <row r="29" spans="1:7" ht="29.25" customHeight="1"/>
    <row r="30" spans="1:7" ht="29.25" customHeight="1"/>
    <row r="31" spans="1:7" s="5" customFormat="1" ht="15.75" customHeight="1">
      <c r="A31" s="125"/>
      <c r="C31" s="6"/>
    </row>
    <row r="32" spans="1:7" s="5" customFormat="1" ht="15.75" customHeight="1">
      <c r="A32" s="125"/>
    </row>
    <row r="36" spans="1:1" ht="27.75" customHeight="1"/>
    <row r="38" spans="1:1" ht="32.1" customHeight="1"/>
    <row r="41" spans="1:1" s="5" customFormat="1">
      <c r="A41" s="125"/>
    </row>
    <row r="47" spans="1:1" ht="28.5" customHeight="1"/>
    <row r="52" spans="1:1" ht="26.25" customHeight="1"/>
    <row r="57" spans="1:1" ht="26.1" customHeight="1"/>
    <row r="60" spans="1:1" s="5" customFormat="1">
      <c r="A60" s="125"/>
    </row>
    <row r="69" spans="1:1" ht="30" customHeight="1"/>
    <row r="71" spans="1:1" s="5" customFormat="1">
      <c r="A71" s="125"/>
    </row>
    <row r="72" spans="1:1" s="5" customFormat="1">
      <c r="A72" s="125"/>
    </row>
    <row r="73" spans="1:1" s="5" customFormat="1">
      <c r="A73" s="125"/>
    </row>
    <row r="74" spans="1:1" s="5" customFormat="1">
      <c r="A74" s="125"/>
    </row>
    <row r="75" spans="1:1" s="5" customFormat="1">
      <c r="A75" s="125"/>
    </row>
    <row r="76" spans="1:1" s="5" customFormat="1" ht="28.5" customHeight="1">
      <c r="A76" s="125"/>
    </row>
    <row r="79" spans="1:1" ht="14.25" customHeight="1"/>
    <row r="82" spans="1:1" s="5" customFormat="1">
      <c r="A82" s="125"/>
    </row>
    <row r="83" spans="1:1" ht="28.5" customHeight="1"/>
    <row r="88" spans="1:1" ht="29.25" customHeight="1"/>
    <row r="90" spans="1:1" ht="28.5" customHeight="1"/>
    <row r="92" spans="1:1" ht="27" customHeight="1"/>
    <row r="93" spans="1:1" ht="14.25" customHeight="1"/>
    <row r="94" spans="1:1" ht="27.75" customHeight="1"/>
    <row r="95" spans="1:1" ht="31.5" customHeight="1"/>
    <row r="96" spans="1:1" ht="31.5" customHeight="1"/>
    <row r="97" spans="1:1" s="5" customFormat="1">
      <c r="A97" s="125"/>
    </row>
    <row r="98" spans="1:1" s="3" customFormat="1" ht="15" customHeight="1">
      <c r="A98" s="125"/>
    </row>
    <row r="99" spans="1:1" s="3" customFormat="1" ht="29.25" customHeight="1">
      <c r="A99" s="125"/>
    </row>
    <row r="100" spans="1:1" s="3" customFormat="1" ht="28.5" customHeight="1">
      <c r="A100" s="125"/>
    </row>
    <row r="101" spans="1:1" ht="27.75" customHeight="1"/>
    <row r="102" spans="1:1" ht="28.5" customHeight="1"/>
    <row r="106" spans="1:1" ht="26.25" customHeight="1"/>
    <row r="107" spans="1:1" ht="25.5" customHeight="1"/>
    <row r="108" spans="1:1" ht="36.75" customHeight="1"/>
    <row r="111" spans="1:1" ht="26.25" customHeight="1"/>
    <row r="112" spans="1:1" ht="30.75" customHeight="1"/>
    <row r="114" spans="1:1" ht="33.75" customHeight="1"/>
    <row r="115" spans="1:1" ht="33.75" customHeight="1"/>
    <row r="119" spans="1:1" ht="31.5" customHeight="1"/>
    <row r="120" spans="1:1" ht="27.75" customHeight="1"/>
    <row r="121" spans="1:1" s="3" customFormat="1" ht="28.5" customHeight="1">
      <c r="A121" s="125"/>
    </row>
    <row r="122" spans="1:1" ht="18" customHeight="1"/>
    <row r="123" spans="1:1" ht="18" customHeight="1"/>
    <row r="136" spans="1:1" s="4" customFormat="1" ht="55.5" customHeight="1">
      <c r="A136" s="125"/>
    </row>
    <row r="137" spans="1:1" ht="30.75" customHeight="1"/>
    <row r="138" spans="1:1" ht="14.1" customHeight="1"/>
    <row r="139" spans="1:1" s="3" customFormat="1" ht="15.75" customHeight="1">
      <c r="A139" s="125"/>
    </row>
    <row r="140" spans="1:1" s="3" customFormat="1" ht="27.75" customHeight="1">
      <c r="A140" s="125"/>
    </row>
    <row r="141" spans="1:1" ht="39" customHeight="1"/>
    <row r="142" spans="1:1" ht="28.5" customHeight="1"/>
    <row r="143" spans="1:1" s="5" customFormat="1">
      <c r="A143" s="125"/>
    </row>
    <row r="144" spans="1:1" s="5" customFormat="1" ht="30.75" customHeight="1">
      <c r="A144" s="125"/>
    </row>
    <row r="150" spans="1:1" s="9" customFormat="1">
      <c r="A150" s="193"/>
    </row>
    <row r="151" spans="1:1" s="4" customFormat="1" ht="34.5" customHeight="1">
      <c r="A151" s="125"/>
    </row>
    <row r="152" spans="1:1" ht="29.25" customHeight="1"/>
    <row r="154" spans="1:1" ht="27.75" customHeight="1"/>
    <row r="156" spans="1:1" s="4" customFormat="1" ht="29.25" customHeight="1">
      <c r="A156" s="125"/>
    </row>
    <row r="157" spans="1:1" s="7" customFormat="1" ht="29.25" customHeight="1">
      <c r="A157" s="125"/>
    </row>
    <row r="158" spans="1:1" s="4" customFormat="1" ht="49.5" customHeight="1">
      <c r="A158" s="125"/>
    </row>
    <row r="159" spans="1:1" s="4" customFormat="1" ht="28.5" customHeight="1">
      <c r="A159" s="125"/>
    </row>
    <row r="160" spans="1:1" s="4" customFormat="1" ht="81" customHeight="1">
      <c r="A160" s="125"/>
    </row>
  </sheetData>
  <pageMargins left="0.2" right="0.2" top="0.2" bottom="0.2" header="0" footer="0"/>
  <pageSetup scale="99" orientation="portrait" r:id="rId1"/>
  <rowBreaks count="5" manualBreakCount="5">
    <brk id="15" man="1"/>
    <brk id="56" max="16383" man="1"/>
    <brk id="83" man="1"/>
    <brk id="115" man="1"/>
    <brk id="14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3366"/>
  </sheetPr>
  <dimension ref="A1:Z990"/>
  <sheetViews>
    <sheetView showGridLines="0" zoomScaleNormal="100" workbookViewId="0">
      <selection activeCell="F8" sqref="F8"/>
    </sheetView>
  </sheetViews>
  <sheetFormatPr defaultColWidth="14.42578125" defaultRowHeight="15" customHeight="1"/>
  <cols>
    <col min="1" max="1" width="3.42578125" style="37" customWidth="1"/>
    <col min="2" max="2" width="35.140625" style="37" customWidth="1"/>
    <col min="3" max="3" width="15.7109375" style="37" customWidth="1"/>
    <col min="4" max="4" width="13.85546875" style="37" customWidth="1"/>
    <col min="5" max="5" width="15.85546875" style="37" customWidth="1"/>
    <col min="6" max="6" width="21.7109375" style="37" customWidth="1"/>
    <col min="7" max="7" width="21.140625" style="37" customWidth="1"/>
    <col min="8" max="26" width="8.85546875" style="37" customWidth="1"/>
    <col min="27" max="16384" width="14.42578125" style="37"/>
  </cols>
  <sheetData>
    <row r="1" spans="1:26" s="1" customFormat="1" ht="6" customHeight="1">
      <c r="A1" s="3"/>
      <c r="B1" s="13"/>
      <c r="C1" s="13"/>
      <c r="D1" s="13"/>
      <c r="E1" s="13"/>
      <c r="F1" s="13"/>
      <c r="G1" s="13"/>
    </row>
    <row r="2" spans="1:26" s="1" customFormat="1" ht="65.099999999999994" customHeight="1">
      <c r="A2" s="222" t="s">
        <v>138</v>
      </c>
      <c r="B2" s="222"/>
      <c r="C2" s="222"/>
      <c r="D2" s="222"/>
      <c r="E2" s="222"/>
      <c r="F2" s="222"/>
      <c r="G2" s="222"/>
    </row>
    <row r="3" spans="1:26" s="1" customFormat="1" ht="5.25" customHeight="1">
      <c r="A3" s="8"/>
      <c r="B3" s="14"/>
      <c r="C3" s="14"/>
      <c r="D3" s="14"/>
      <c r="E3" s="14"/>
      <c r="F3" s="14"/>
      <c r="G3" s="14"/>
    </row>
    <row r="4" spans="1:26" ht="59.25" customHeight="1">
      <c r="A4" s="38"/>
      <c r="B4" s="38"/>
      <c r="C4" s="38"/>
      <c r="D4" s="38"/>
      <c r="E4" s="38"/>
      <c r="F4" s="38"/>
      <c r="G4" s="38"/>
      <c r="H4" s="38"/>
      <c r="I4" s="38"/>
      <c r="J4" s="38"/>
      <c r="K4" s="38"/>
      <c r="L4" s="38"/>
      <c r="M4" s="38"/>
      <c r="N4" s="38"/>
      <c r="O4" s="38"/>
      <c r="P4" s="38"/>
      <c r="Q4" s="38"/>
      <c r="R4" s="38"/>
      <c r="S4" s="38"/>
      <c r="T4" s="38"/>
      <c r="U4" s="38"/>
      <c r="V4" s="38"/>
      <c r="W4" s="38"/>
      <c r="X4" s="38"/>
      <c r="Y4" s="38"/>
      <c r="Z4" s="38"/>
    </row>
    <row r="5" spans="1:26" ht="26.25">
      <c r="A5" s="52" t="s">
        <v>137</v>
      </c>
      <c r="B5" s="38"/>
      <c r="C5" s="38"/>
      <c r="D5" s="38"/>
      <c r="E5" s="38"/>
      <c r="F5" s="38"/>
      <c r="G5" s="38"/>
      <c r="H5" s="38"/>
      <c r="I5" s="38"/>
      <c r="J5" s="38"/>
      <c r="K5" s="38"/>
      <c r="L5" s="38"/>
      <c r="M5" s="38"/>
      <c r="N5" s="38"/>
      <c r="O5" s="38"/>
      <c r="P5" s="38"/>
      <c r="Q5" s="38"/>
      <c r="R5" s="38"/>
      <c r="S5" s="38"/>
      <c r="T5" s="38"/>
      <c r="U5" s="38"/>
      <c r="V5" s="38"/>
      <c r="W5" s="38"/>
      <c r="X5" s="38"/>
      <c r="Y5" s="38"/>
      <c r="Z5" s="38"/>
    </row>
    <row r="6" spans="1:26">
      <c r="A6" s="38"/>
      <c r="B6" s="38"/>
      <c r="C6" s="38"/>
      <c r="D6" s="38"/>
      <c r="E6" s="38"/>
      <c r="F6" s="38"/>
      <c r="G6" s="38"/>
      <c r="H6" s="38"/>
      <c r="I6" s="38"/>
      <c r="J6" s="38"/>
      <c r="K6" s="38"/>
      <c r="L6" s="38"/>
      <c r="M6" s="38"/>
      <c r="N6" s="38"/>
      <c r="O6" s="38"/>
      <c r="P6" s="38"/>
      <c r="Q6" s="38"/>
      <c r="R6" s="38"/>
      <c r="S6" s="38"/>
      <c r="T6" s="38"/>
      <c r="U6" s="38"/>
      <c r="V6" s="38"/>
      <c r="W6" s="38"/>
      <c r="X6" s="38"/>
      <c r="Y6" s="38"/>
      <c r="Z6" s="38"/>
    </row>
    <row r="7" spans="1:26" ht="20.25" customHeight="1">
      <c r="A7" s="38"/>
      <c r="B7" s="46" t="s">
        <v>136</v>
      </c>
      <c r="C7" s="51" t="str">
        <f>IF(C8&lt;C12,"Applicant", IF(C8&lt;C13, B12, IF(C8&lt;C14, B13, IF(C8&lt;C15, B14, B15))))</f>
        <v>Applicant</v>
      </c>
      <c r="D7" s="38"/>
      <c r="E7" s="48" t="s">
        <v>135</v>
      </c>
      <c r="F7" s="50"/>
      <c r="G7" s="38"/>
      <c r="H7" s="38"/>
      <c r="I7" s="38"/>
      <c r="J7" s="38"/>
      <c r="K7" s="38"/>
      <c r="L7" s="38"/>
      <c r="M7" s="38"/>
      <c r="N7" s="38"/>
      <c r="O7" s="38"/>
      <c r="P7" s="38"/>
      <c r="Q7" s="38"/>
      <c r="R7" s="38"/>
      <c r="S7" s="38"/>
      <c r="T7" s="38"/>
      <c r="U7" s="38"/>
      <c r="V7" s="38"/>
      <c r="W7" s="38"/>
      <c r="X7" s="38"/>
      <c r="Y7" s="38"/>
      <c r="Z7" s="38"/>
    </row>
    <row r="8" spans="1:26" ht="20.25" customHeight="1">
      <c r="A8" s="38"/>
      <c r="B8" s="49" t="s">
        <v>134</v>
      </c>
      <c r="C8" s="45">
        <f>C24</f>
        <v>0</v>
      </c>
      <c r="D8" s="38"/>
      <c r="E8" s="48" t="s">
        <v>133</v>
      </c>
      <c r="F8" s="47" t="s">
        <v>132</v>
      </c>
      <c r="G8" s="47" t="s">
        <v>131</v>
      </c>
      <c r="H8" s="38"/>
      <c r="I8" s="38"/>
      <c r="J8" s="38"/>
      <c r="K8" s="38"/>
      <c r="L8" s="38"/>
      <c r="M8" s="38"/>
      <c r="N8" s="38"/>
      <c r="O8" s="38"/>
      <c r="P8" s="38"/>
      <c r="Q8" s="38"/>
      <c r="R8" s="38"/>
      <c r="S8" s="38"/>
      <c r="T8" s="38"/>
      <c r="U8" s="38"/>
      <c r="V8" s="38"/>
      <c r="W8" s="38"/>
      <c r="X8" s="38"/>
      <c r="Y8" s="38"/>
      <c r="Z8" s="38"/>
    </row>
    <row r="9" spans="1:26" ht="20.25" customHeight="1">
      <c r="A9" s="38"/>
      <c r="B9" s="46" t="s">
        <v>130</v>
      </c>
      <c r="C9" s="45">
        <f>IF($C$8&lt;$C$12,$C$12-$C$8,IF($C$8&lt;$C$13,$C$13-$C$8,IF($C$8&lt;$C$14,$C$14-$C$8,IF($C$8&lt;$C$15, $C$15-$C$8, 0))))</f>
        <v>25</v>
      </c>
      <c r="D9" s="38"/>
      <c r="E9" s="38"/>
      <c r="F9" s="38"/>
      <c r="G9" s="38"/>
      <c r="H9" s="38"/>
      <c r="I9" s="38"/>
      <c r="J9" s="38"/>
      <c r="K9" s="38"/>
      <c r="L9" s="38"/>
      <c r="M9" s="38"/>
      <c r="N9" s="38"/>
      <c r="O9" s="38"/>
      <c r="P9" s="38"/>
      <c r="Q9" s="38"/>
      <c r="R9" s="38"/>
      <c r="S9" s="38"/>
      <c r="T9" s="38"/>
      <c r="U9" s="38"/>
      <c r="V9" s="38"/>
      <c r="W9" s="38"/>
      <c r="X9" s="38"/>
      <c r="Y9" s="38"/>
      <c r="Z9" s="38"/>
    </row>
    <row r="10" spans="1:26">
      <c r="A10" s="38"/>
      <c r="B10" s="44"/>
      <c r="C10" s="44"/>
      <c r="D10" s="38"/>
      <c r="E10" s="38"/>
      <c r="F10" s="38"/>
      <c r="G10" s="38"/>
      <c r="H10" s="38"/>
      <c r="I10" s="38"/>
      <c r="J10" s="38"/>
      <c r="K10" s="38"/>
      <c r="L10" s="38"/>
      <c r="M10" s="38"/>
      <c r="N10" s="38"/>
      <c r="O10" s="38"/>
      <c r="P10" s="38"/>
      <c r="Q10" s="38"/>
      <c r="R10" s="38"/>
      <c r="S10" s="38"/>
      <c r="T10" s="38"/>
      <c r="U10" s="38"/>
      <c r="V10" s="38"/>
      <c r="W10" s="38"/>
      <c r="X10" s="38"/>
      <c r="Y10" s="38"/>
      <c r="Z10" s="38"/>
    </row>
    <row r="11" spans="1:26">
      <c r="A11" s="38"/>
      <c r="B11" s="43" t="s">
        <v>139</v>
      </c>
      <c r="C11" s="43" t="s">
        <v>129</v>
      </c>
      <c r="D11" s="195" t="s">
        <v>6</v>
      </c>
      <c r="E11" s="38"/>
      <c r="F11" s="38"/>
      <c r="G11" s="38"/>
      <c r="H11" s="38"/>
      <c r="I11" s="38"/>
      <c r="J11" s="38"/>
      <c r="K11" s="38"/>
      <c r="L11" s="38"/>
      <c r="M11" s="38"/>
      <c r="N11" s="38"/>
      <c r="O11" s="38"/>
      <c r="P11" s="38"/>
      <c r="Q11" s="38"/>
      <c r="R11" s="38"/>
      <c r="S11" s="38"/>
      <c r="T11" s="38"/>
      <c r="U11" s="38"/>
      <c r="V11" s="38"/>
      <c r="W11" s="38"/>
      <c r="X11" s="38"/>
      <c r="Y11" s="38"/>
      <c r="Z11" s="38"/>
    </row>
    <row r="12" spans="1:26">
      <c r="A12" s="38"/>
      <c r="B12" s="196" t="s">
        <v>141</v>
      </c>
      <c r="C12" s="197">
        <v>25</v>
      </c>
      <c r="D12" s="198" t="str">
        <f>IF($C$8&gt;=C12,"X","")</f>
        <v/>
      </c>
      <c r="E12" s="38"/>
      <c r="F12" s="38"/>
      <c r="G12" s="38"/>
      <c r="H12" s="38"/>
      <c r="I12" s="38"/>
      <c r="J12" s="38"/>
      <c r="K12" s="38"/>
      <c r="L12" s="38"/>
      <c r="M12" s="38"/>
      <c r="N12" s="38"/>
      <c r="O12" s="38"/>
      <c r="P12" s="38"/>
      <c r="Q12" s="38"/>
      <c r="R12" s="38"/>
      <c r="S12" s="38"/>
      <c r="T12" s="38"/>
      <c r="U12" s="38"/>
      <c r="V12" s="38"/>
      <c r="W12" s="38"/>
      <c r="X12" s="38"/>
      <c r="Y12" s="38"/>
      <c r="Z12" s="38"/>
    </row>
    <row r="13" spans="1:26">
      <c r="A13" s="38"/>
      <c r="B13" s="199" t="s">
        <v>142</v>
      </c>
      <c r="C13" s="200">
        <v>50</v>
      </c>
      <c r="D13" s="201" t="str">
        <f>IF($C$8&gt;=C13,"X","")</f>
        <v/>
      </c>
      <c r="E13" s="38"/>
      <c r="F13" s="38"/>
      <c r="G13" s="38"/>
      <c r="H13" s="38"/>
      <c r="I13" s="38"/>
      <c r="J13" s="38"/>
      <c r="K13" s="38"/>
      <c r="L13" s="38"/>
      <c r="M13" s="38"/>
      <c r="N13" s="38"/>
      <c r="O13" s="38"/>
      <c r="P13" s="38"/>
      <c r="Q13" s="38"/>
      <c r="R13" s="38"/>
      <c r="S13" s="38"/>
      <c r="T13" s="38"/>
      <c r="U13" s="38"/>
      <c r="V13" s="38"/>
      <c r="W13" s="38"/>
      <c r="X13" s="38"/>
      <c r="Y13" s="38"/>
      <c r="Z13" s="38"/>
    </row>
    <row r="14" spans="1:26">
      <c r="A14" s="38"/>
      <c r="B14" s="202" t="s">
        <v>143</v>
      </c>
      <c r="C14" s="203">
        <v>75</v>
      </c>
      <c r="D14" s="204" t="str">
        <f>IF($C$8&gt;=C14,"X","")</f>
        <v/>
      </c>
      <c r="E14" s="38"/>
      <c r="F14" s="38"/>
      <c r="G14" s="38"/>
      <c r="H14" s="38"/>
      <c r="I14" s="38"/>
      <c r="J14" s="38"/>
      <c r="K14" s="38"/>
      <c r="L14" s="38"/>
      <c r="M14" s="38"/>
      <c r="N14" s="38"/>
      <c r="O14" s="38"/>
      <c r="P14" s="38"/>
      <c r="Q14" s="38"/>
      <c r="R14" s="38"/>
      <c r="S14" s="38"/>
      <c r="T14" s="38"/>
      <c r="U14" s="38"/>
      <c r="V14" s="38"/>
      <c r="W14" s="38"/>
      <c r="X14" s="38"/>
      <c r="Y14" s="38"/>
      <c r="Z14" s="38"/>
    </row>
    <row r="15" spans="1:26">
      <c r="A15" s="38"/>
      <c r="B15" s="205" t="s">
        <v>144</v>
      </c>
      <c r="C15" s="206">
        <v>100</v>
      </c>
      <c r="D15" s="207" t="str">
        <f>IF($C$8&gt;=C15,"X","")</f>
        <v/>
      </c>
      <c r="E15" s="38"/>
      <c r="F15" s="38"/>
      <c r="G15" s="38"/>
      <c r="H15" s="38"/>
      <c r="I15" s="38"/>
      <c r="J15" s="38"/>
      <c r="K15" s="38"/>
      <c r="L15" s="38"/>
      <c r="M15" s="38"/>
      <c r="N15" s="38"/>
      <c r="O15" s="38"/>
      <c r="P15" s="38"/>
      <c r="Q15" s="38"/>
      <c r="R15" s="38"/>
      <c r="S15" s="38"/>
      <c r="T15" s="38"/>
      <c r="U15" s="38"/>
      <c r="V15" s="38"/>
      <c r="W15" s="38"/>
      <c r="X15" s="38"/>
      <c r="Y15" s="38"/>
      <c r="Z15" s="38"/>
    </row>
    <row r="16" spans="1:26">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row>
    <row r="17" spans="1:26">
      <c r="A17" s="38"/>
      <c r="B17" s="42" t="s">
        <v>128</v>
      </c>
      <c r="C17" s="38"/>
      <c r="D17" s="38"/>
      <c r="E17" s="38" t="s">
        <v>105</v>
      </c>
      <c r="F17" s="38"/>
      <c r="G17" s="38"/>
      <c r="H17" s="38"/>
      <c r="I17" s="38"/>
      <c r="J17" s="38"/>
      <c r="K17" s="38"/>
      <c r="L17" s="38"/>
      <c r="M17" s="38"/>
      <c r="N17" s="38"/>
      <c r="O17" s="38"/>
      <c r="P17" s="38"/>
      <c r="Q17" s="38"/>
      <c r="R17" s="38"/>
      <c r="S17" s="38"/>
      <c r="T17" s="38"/>
      <c r="U17" s="38"/>
      <c r="V17" s="38"/>
      <c r="W17" s="38"/>
      <c r="X17" s="38"/>
      <c r="Y17" s="38"/>
      <c r="Z17" s="38"/>
    </row>
    <row r="18" spans="1:26" ht="30">
      <c r="A18" s="38"/>
      <c r="B18" s="41" t="s">
        <v>125</v>
      </c>
      <c r="C18" s="53" t="s">
        <v>127</v>
      </c>
      <c r="D18" s="53" t="s">
        <v>126</v>
      </c>
      <c r="E18" s="41" t="s">
        <v>124</v>
      </c>
      <c r="F18" s="38"/>
      <c r="G18" s="38"/>
      <c r="H18" s="38"/>
      <c r="I18" s="38"/>
      <c r="J18" s="38"/>
      <c r="K18" s="38"/>
      <c r="L18" s="38"/>
      <c r="M18" s="38"/>
      <c r="N18" s="38"/>
      <c r="O18" s="38"/>
      <c r="P18" s="38"/>
      <c r="Q18" s="38"/>
      <c r="R18" s="38"/>
      <c r="S18" s="38"/>
      <c r="T18" s="38"/>
      <c r="U18" s="38"/>
      <c r="V18" s="38"/>
      <c r="W18" s="38"/>
      <c r="X18" s="38"/>
      <c r="Y18" s="38"/>
      <c r="Z18" s="38"/>
    </row>
    <row r="19" spans="1:26">
      <c r="A19" s="38"/>
      <c r="B19" s="12" t="s">
        <v>1</v>
      </c>
      <c r="C19" s="54">
        <f>Scoring!E8</f>
        <v>0</v>
      </c>
      <c r="D19" s="54">
        <f>SUM(Scoring!E11,Scoring!E13:E16,Scoring!E21,Scoring!E23:E26,Scoring!E28,Scoring!E30:E36)</f>
        <v>41</v>
      </c>
      <c r="E19" s="39">
        <f t="shared" ref="E19:E23" si="0">C19/D19</f>
        <v>0</v>
      </c>
      <c r="F19" s="38"/>
      <c r="G19" s="38"/>
      <c r="H19" s="38"/>
      <c r="I19" s="38"/>
      <c r="J19" s="38"/>
      <c r="K19" s="38"/>
      <c r="L19" s="38"/>
      <c r="M19" s="38"/>
      <c r="N19" s="38"/>
      <c r="O19" s="38"/>
      <c r="P19" s="38"/>
      <c r="Q19" s="38"/>
      <c r="R19" s="38"/>
      <c r="S19" s="38"/>
      <c r="T19" s="38"/>
      <c r="U19" s="38"/>
      <c r="V19" s="38"/>
      <c r="W19" s="38"/>
      <c r="X19" s="38"/>
      <c r="Y19" s="38"/>
      <c r="Z19" s="38"/>
    </row>
    <row r="20" spans="1:26">
      <c r="A20" s="38"/>
      <c r="B20" s="12" t="s">
        <v>32</v>
      </c>
      <c r="C20" s="54">
        <f>Scoring!E38</f>
        <v>0</v>
      </c>
      <c r="D20" s="54">
        <f>SUM(Scoring!E41:E42,Scoring!E45:E47,Scoring!E49:E54,Scoring!E57,Scoring!E60:E61)</f>
        <v>27</v>
      </c>
      <c r="E20" s="39">
        <f t="shared" si="0"/>
        <v>0</v>
      </c>
      <c r="F20" s="38"/>
      <c r="G20" s="38"/>
      <c r="H20" s="38"/>
      <c r="I20" s="38"/>
      <c r="J20" s="38"/>
      <c r="K20" s="38"/>
      <c r="L20" s="38"/>
      <c r="M20" s="38"/>
      <c r="N20" s="38"/>
      <c r="O20" s="38"/>
      <c r="P20" s="38"/>
      <c r="Q20" s="38"/>
      <c r="R20" s="38"/>
      <c r="S20" s="38"/>
      <c r="T20" s="38"/>
      <c r="U20" s="38"/>
      <c r="V20" s="38"/>
      <c r="W20" s="38"/>
      <c r="X20" s="38"/>
      <c r="Y20" s="38"/>
      <c r="Z20" s="38"/>
    </row>
    <row r="21" spans="1:26">
      <c r="A21" s="38"/>
      <c r="B21" s="12" t="s">
        <v>179</v>
      </c>
      <c r="C21" s="54">
        <f>Scoring!E63</f>
        <v>0</v>
      </c>
      <c r="D21" s="54">
        <f>SUM(Scoring!E66:E67,Scoring!E69:E73,Scoring!E75:E76,Scoring!E78:E79,Scoring!E81)</f>
        <v>24</v>
      </c>
      <c r="E21" s="39">
        <f t="shared" si="0"/>
        <v>0</v>
      </c>
      <c r="F21" s="38"/>
      <c r="G21" s="38"/>
      <c r="H21" s="38"/>
      <c r="I21" s="38"/>
      <c r="J21" s="38"/>
      <c r="K21" s="38"/>
      <c r="L21" s="38"/>
      <c r="M21" s="38"/>
      <c r="N21" s="38"/>
      <c r="O21" s="38"/>
      <c r="P21" s="38"/>
      <c r="Q21" s="38"/>
      <c r="R21" s="38"/>
      <c r="S21" s="38"/>
      <c r="T21" s="38"/>
      <c r="U21" s="38"/>
      <c r="V21" s="38"/>
      <c r="W21" s="38"/>
      <c r="X21" s="38"/>
      <c r="Y21" s="38"/>
      <c r="Z21" s="38"/>
    </row>
    <row r="22" spans="1:26">
      <c r="A22" s="38"/>
      <c r="B22" s="32" t="s">
        <v>140</v>
      </c>
      <c r="C22" s="54">
        <f>Scoring!E83</f>
        <v>0</v>
      </c>
      <c r="D22" s="54">
        <f>SUM(Scoring!E87:E88,Scoring!E91)</f>
        <v>6</v>
      </c>
      <c r="E22" s="39">
        <f t="shared" si="0"/>
        <v>0</v>
      </c>
      <c r="F22" s="38"/>
      <c r="G22" s="38"/>
      <c r="H22" s="38"/>
      <c r="I22" s="38"/>
      <c r="J22" s="38"/>
      <c r="K22" s="38"/>
      <c r="L22" s="38"/>
      <c r="M22" s="38"/>
      <c r="N22" s="38"/>
      <c r="O22" s="38"/>
      <c r="P22" s="38"/>
      <c r="Q22" s="38"/>
      <c r="R22" s="38"/>
      <c r="S22" s="38"/>
      <c r="T22" s="38"/>
      <c r="U22" s="38"/>
      <c r="V22" s="38"/>
      <c r="W22" s="38"/>
      <c r="X22" s="38"/>
      <c r="Y22" s="38"/>
      <c r="Z22" s="38"/>
    </row>
    <row r="23" spans="1:26" ht="15.75" customHeight="1">
      <c r="A23" s="38"/>
      <c r="B23" s="12" t="s">
        <v>75</v>
      </c>
      <c r="C23" s="54">
        <f>Scoring!E93</f>
        <v>0</v>
      </c>
      <c r="D23" s="54">
        <f>SUM(Scoring!E96:E103)</f>
        <v>14</v>
      </c>
      <c r="E23" s="39">
        <f t="shared" si="0"/>
        <v>0</v>
      </c>
      <c r="F23" s="38"/>
      <c r="G23" s="38"/>
      <c r="H23" s="38"/>
      <c r="I23" s="38"/>
      <c r="J23" s="38"/>
      <c r="K23" s="38"/>
      <c r="L23" s="38"/>
      <c r="M23" s="38"/>
      <c r="N23" s="38"/>
      <c r="O23" s="38"/>
      <c r="P23" s="38"/>
      <c r="Q23" s="38"/>
      <c r="R23" s="38"/>
      <c r="S23" s="38"/>
      <c r="T23" s="38"/>
      <c r="U23" s="38"/>
      <c r="V23" s="38"/>
      <c r="W23" s="38"/>
      <c r="X23" s="38"/>
      <c r="Y23" s="38"/>
      <c r="Z23" s="38"/>
    </row>
    <row r="24" spans="1:26" ht="15.75" customHeight="1">
      <c r="A24" s="38"/>
      <c r="B24" s="40" t="s">
        <v>123</v>
      </c>
      <c r="C24" s="54">
        <f>SUM(C19:C23)</f>
        <v>0</v>
      </c>
      <c r="D24" s="54">
        <f>SUM(D19:D23)</f>
        <v>112</v>
      </c>
      <c r="E24" s="39">
        <f>C24/D24</f>
        <v>0</v>
      </c>
      <c r="F24" s="38"/>
      <c r="G24" s="38"/>
      <c r="H24" s="38"/>
      <c r="I24" s="38"/>
      <c r="J24" s="38"/>
      <c r="K24" s="38"/>
      <c r="L24" s="38"/>
      <c r="M24" s="38"/>
      <c r="N24" s="38"/>
      <c r="O24" s="38"/>
      <c r="P24" s="38"/>
      <c r="Q24" s="38"/>
      <c r="R24" s="38"/>
      <c r="S24" s="38"/>
      <c r="T24" s="38"/>
      <c r="U24" s="38"/>
      <c r="V24" s="38"/>
      <c r="W24" s="38"/>
      <c r="X24" s="38"/>
      <c r="Y24" s="38"/>
      <c r="Z24" s="38"/>
    </row>
    <row r="25" spans="1:26" ht="15.75" customHeight="1">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row>
    <row r="26" spans="1:26" ht="15.75" customHeight="1">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row>
    <row r="27" spans="1:26" ht="15.75" customHeight="1">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row>
    <row r="28" spans="1:26" ht="15.75" customHeight="1">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row>
    <row r="29" spans="1:26" ht="15.75" customHeight="1">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row>
    <row r="30" spans="1:26" ht="15.75" customHeight="1">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row>
    <row r="31" spans="1:26" ht="15.75" customHeight="1">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row>
    <row r="32" spans="1:26" ht="15.75" customHeight="1">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row>
    <row r="33" spans="1:26" ht="15.75" customHeight="1">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row>
    <row r="34" spans="1:26" ht="15.75" customHeight="1">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row>
    <row r="35" spans="1:26" ht="15.75" customHeight="1">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row>
    <row r="36" spans="1:26" ht="15.75" customHeight="1">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row>
    <row r="37" spans="1:26" ht="15.75" customHeight="1">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row>
    <row r="38" spans="1:26" ht="15.75" customHeight="1">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row>
    <row r="39" spans="1:26" ht="15.75" customHeight="1">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row>
    <row r="40" spans="1:26" ht="15.75" customHeight="1">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row>
    <row r="41" spans="1:26" ht="15.75" customHeight="1">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row>
    <row r="42" spans="1:26" ht="15.75" customHeight="1">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row>
    <row r="43" spans="1:26" ht="15.75"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row>
    <row r="44" spans="1:26" ht="15.75" customHeight="1">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row>
    <row r="45" spans="1:26" ht="15.75" customHeight="1">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row>
    <row r="46" spans="1:26" ht="15.75" customHeight="1">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row>
    <row r="47" spans="1:26" ht="15.75" customHeight="1">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row>
    <row r="48" spans="1:26" ht="15.75" customHeigh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row>
    <row r="49" spans="1:26" ht="15.75" customHeight="1">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row>
    <row r="50" spans="1:26" ht="15.75"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row>
    <row r="51" spans="1:26" ht="15.75" customHeight="1">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row>
    <row r="52" spans="1:26" ht="15.75" customHeight="1">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row>
    <row r="53" spans="1:26" ht="15.75" customHeight="1">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row>
    <row r="54" spans="1:26" ht="15.75" customHeight="1">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row>
    <row r="55" spans="1:26" ht="15.75"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row>
    <row r="56" spans="1:26" ht="15.75" customHeight="1">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row>
    <row r="57" spans="1:26" ht="15.75"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row>
    <row r="58" spans="1:26" ht="15.75"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row>
    <row r="59" spans="1:26" ht="15.7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row>
    <row r="60" spans="1:26" ht="15.75" customHeight="1">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row>
    <row r="61" spans="1:26" ht="15.75" customHeight="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row>
    <row r="62" spans="1:26" ht="15.7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row>
    <row r="63" spans="1:26" ht="15.75"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row>
    <row r="64" spans="1:26" ht="15.75" customHeight="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row>
    <row r="65" spans="1:26" ht="15.7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row>
    <row r="66" spans="1:26" ht="15.75" customHeight="1">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row>
    <row r="67" spans="1:26" ht="15.75" customHeight="1">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row>
    <row r="68" spans="1:26" ht="15.75" customHeight="1">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row>
    <row r="69" spans="1:26" ht="15.75"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row>
    <row r="70" spans="1:26" ht="15.75"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row>
    <row r="71" spans="1:26" ht="15.75" customHeight="1">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row>
    <row r="72" spans="1:26" ht="15.75" customHeight="1">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row>
    <row r="73" spans="1:26" ht="15.75" customHeight="1">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row>
    <row r="74" spans="1:26" ht="15.75" customHeight="1">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row>
    <row r="75" spans="1:26" ht="15.75" customHeight="1">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row>
    <row r="76" spans="1:26" ht="15.75" customHeight="1">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row>
    <row r="77" spans="1:26" ht="15.75"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row>
    <row r="78" spans="1:26" ht="15.75" customHeight="1">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row>
    <row r="79" spans="1:26" ht="15.75" customHeight="1">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row>
    <row r="80" spans="1:26" ht="15.75" customHeight="1">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row>
    <row r="81" spans="1:26" ht="15.7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row>
    <row r="82" spans="1:26" ht="15.7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row>
    <row r="83" spans="1:26" ht="15.7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row>
    <row r="84" spans="1:26" ht="15.7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row>
    <row r="85" spans="1:26" ht="15.7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row>
    <row r="86" spans="1:26" ht="15.7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row>
    <row r="87" spans="1:26" ht="15.7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row>
    <row r="88" spans="1:26" ht="15.7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row>
    <row r="89" spans="1:26" ht="15.75" customHeight="1">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row>
    <row r="90" spans="1:26" ht="15.7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row>
    <row r="91" spans="1:26" ht="15.7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row>
    <row r="92" spans="1:26" ht="15.7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row>
    <row r="93" spans="1:26" ht="15.7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row>
    <row r="94" spans="1:26" ht="15.7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row>
    <row r="95" spans="1:26" ht="15.7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row>
    <row r="96" spans="1:26" ht="15.7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row>
    <row r="97" spans="1:26" ht="15.7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row>
    <row r="98" spans="1:26" ht="15.75" customHeight="1">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row>
    <row r="99" spans="1:26" ht="15.75" customHeight="1">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row>
    <row r="100" spans="1:26" ht="15.75" customHeight="1">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row>
    <row r="101" spans="1:26" ht="15.7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row>
    <row r="102" spans="1:26" ht="15.7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row>
    <row r="103" spans="1:26" ht="15.7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row>
    <row r="104" spans="1:26" ht="15.7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row>
    <row r="105" spans="1:26" ht="15.7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row>
    <row r="106" spans="1:26" ht="15.7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row>
    <row r="107" spans="1:26" ht="15.7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row>
    <row r="108" spans="1:26" ht="15.7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row>
    <row r="109" spans="1:26" ht="15.7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row>
    <row r="110" spans="1:26" ht="15.7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row>
    <row r="111" spans="1:26" ht="15.75" customHeight="1">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row>
    <row r="112" spans="1:26" ht="15.75" customHeight="1">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row>
    <row r="113" spans="1:26" ht="15.75" customHeight="1">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row>
    <row r="114" spans="1:26" ht="15.75" customHeight="1">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row>
    <row r="115" spans="1:26" ht="15.75" customHeight="1">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row>
    <row r="116" spans="1:26" ht="15.75" customHeight="1">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row>
    <row r="117" spans="1:26" ht="15.75" customHeight="1">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row>
    <row r="118" spans="1:26" ht="15.75" customHeight="1">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row>
    <row r="119" spans="1:26" ht="15.75" customHeight="1">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row>
    <row r="120" spans="1:26" ht="15.75" customHeight="1">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row>
    <row r="121" spans="1:26" ht="15.75" customHeight="1">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row>
    <row r="122" spans="1:26" ht="15.75" customHeight="1">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row>
    <row r="123" spans="1:26" ht="15.75" customHeight="1">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row>
    <row r="124" spans="1:26" ht="15.75" customHeight="1">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row>
    <row r="125" spans="1:26" ht="15.75" customHeight="1">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row>
    <row r="126" spans="1:26" ht="15.75" customHeight="1">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row>
    <row r="127" spans="1:26" ht="15.75" customHeight="1">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row>
    <row r="128" spans="1:26" ht="15.75" customHeight="1">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row>
    <row r="129" spans="1:26" ht="15.75" customHeight="1">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row>
    <row r="130" spans="1:26" ht="15.75" customHeight="1">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row>
    <row r="131" spans="1:26" ht="15.75" customHeight="1">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row>
    <row r="132" spans="1:26" ht="15.75" customHeight="1">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row>
    <row r="133" spans="1:26" ht="15.75" customHeight="1">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row>
    <row r="134" spans="1:26" ht="15.75" customHeight="1">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row>
    <row r="135" spans="1:26" ht="15.75" customHeight="1">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row>
    <row r="136" spans="1:26" ht="15.75" customHeight="1">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row>
    <row r="137" spans="1:26" ht="15.75" customHeight="1">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row>
    <row r="138" spans="1:26" ht="15.75" customHeight="1">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row>
    <row r="139" spans="1:26" ht="15.75" customHeight="1">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row>
    <row r="140" spans="1:26" ht="15.75" customHeight="1">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row>
    <row r="141" spans="1:26" ht="15.75" customHeight="1">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row>
    <row r="142" spans="1:26" ht="15.75" customHeight="1">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row>
    <row r="143" spans="1:26" ht="15.75" customHeight="1">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row>
    <row r="144" spans="1:26" ht="15.75" customHeight="1">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row>
    <row r="145" spans="1:26" ht="15.75" customHeight="1">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row>
    <row r="146" spans="1:26" ht="15.75" customHeight="1">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row>
    <row r="147" spans="1:26" ht="15.75" customHeight="1">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row>
    <row r="148" spans="1:26" ht="15.75" customHeight="1">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row>
    <row r="149" spans="1:26" ht="15.75" customHeight="1">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row>
    <row r="150" spans="1:26" ht="15.75" customHeight="1">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row>
    <row r="151" spans="1:26" ht="15.75" customHeight="1">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row>
    <row r="152" spans="1:26" ht="15.75" customHeight="1">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row>
    <row r="153" spans="1:26" ht="15.75" customHeight="1">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row>
    <row r="154" spans="1:26" ht="15.75" customHeight="1">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row>
    <row r="155" spans="1:26" ht="15.75" customHeight="1">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row>
    <row r="156" spans="1:26" ht="15.75" customHeight="1">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row>
    <row r="157" spans="1:26" ht="15.75" customHeight="1">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row>
    <row r="158" spans="1:26" ht="15.75" customHeight="1">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row>
    <row r="159" spans="1:26" ht="15.75" customHeight="1">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row>
    <row r="160" spans="1:26" ht="15.75" customHeight="1">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row>
    <row r="161" spans="1:26" ht="15.75" customHeight="1">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row>
    <row r="162" spans="1:26" ht="15.75" customHeight="1">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row>
    <row r="163" spans="1:26" ht="15.75" customHeight="1">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row>
    <row r="164" spans="1:26" ht="15.75" customHeight="1">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row>
    <row r="165" spans="1:26" ht="15.75" customHeight="1">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row>
    <row r="166" spans="1:26" ht="15.75" customHeight="1">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row>
    <row r="167" spans="1:26" ht="15.75" customHeight="1">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row>
    <row r="168" spans="1:26" ht="15.75" customHeight="1">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row>
    <row r="169" spans="1:26" ht="15.75" customHeight="1">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row>
    <row r="170" spans="1:26" ht="15.75" customHeight="1">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row>
    <row r="171" spans="1:26" ht="15.75" customHeight="1">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row>
    <row r="172" spans="1:26" ht="15.75" customHeight="1">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row>
    <row r="173" spans="1:26" ht="15.75" customHeight="1">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row>
    <row r="174" spans="1:26" ht="15.75" customHeight="1">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row>
    <row r="175" spans="1:26" ht="15.75" customHeight="1">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row>
    <row r="176" spans="1:26" ht="15.75" customHeight="1">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row>
    <row r="177" spans="1:26" ht="15.75" customHeight="1">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row>
    <row r="178" spans="1:26" ht="15.75" customHeight="1">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row>
    <row r="179" spans="1:26" ht="15.75" customHeight="1">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row>
    <row r="180" spans="1:26" ht="15.75" customHeight="1">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row>
    <row r="181" spans="1:26" ht="15.75" customHeight="1">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row>
    <row r="182" spans="1:26" ht="15.75" customHeight="1">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row>
    <row r="183" spans="1:26" ht="15.75" customHeight="1">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row>
    <row r="184" spans="1:26" ht="15.75" customHeight="1">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row>
    <row r="185" spans="1:26" ht="15.75" customHeight="1">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row>
    <row r="186" spans="1:26" ht="15.75" customHeight="1">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row>
    <row r="187" spans="1:26" ht="15.75" customHeight="1">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row>
    <row r="188" spans="1:26" ht="15.75" customHeight="1">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row>
    <row r="189" spans="1:26" ht="15.75" customHeight="1">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row>
    <row r="190" spans="1:26" ht="15.75" customHeight="1">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row>
    <row r="191" spans="1:26" ht="15.75" customHeight="1">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row>
    <row r="192" spans="1:26" ht="15.75" customHeight="1">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row>
    <row r="193" spans="1:26" ht="15.75" customHeight="1">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row>
    <row r="194" spans="1:26" ht="15.75" customHeight="1">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row>
    <row r="195" spans="1:26" ht="15.75" customHeight="1">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row>
    <row r="196" spans="1:26" ht="15.75" customHeight="1">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row>
    <row r="197" spans="1:26" ht="15.75" customHeight="1">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row>
    <row r="198" spans="1:26" ht="15.75" customHeight="1">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row>
    <row r="199" spans="1:26" ht="15.75" customHeight="1">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row>
    <row r="200" spans="1:26" ht="15.75" customHeight="1">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row>
    <row r="201" spans="1:26" ht="15.75" customHeight="1">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row>
    <row r="202" spans="1:26" ht="15.75" customHeight="1">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row>
    <row r="203" spans="1:26" ht="15.75" customHeight="1">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row>
    <row r="204" spans="1:26" ht="15.75" customHeight="1">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row>
    <row r="205" spans="1:26" ht="15.75" customHeight="1">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row>
    <row r="206" spans="1:26" ht="15.75" customHeight="1">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row>
    <row r="207" spans="1:26" ht="15.75" customHeight="1">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row>
    <row r="208" spans="1:26" ht="15.75" customHeight="1">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row>
    <row r="209" spans="1:26" ht="15.75" customHeight="1">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row>
    <row r="210" spans="1:26" ht="15.75" customHeight="1">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row>
    <row r="211" spans="1:26" ht="15.75" customHeight="1">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row>
    <row r="212" spans="1:26" ht="15.75" customHeight="1">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row>
    <row r="213" spans="1:26" ht="15.75" customHeight="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row>
    <row r="214" spans="1:26" ht="15.75" customHeight="1">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row>
    <row r="215" spans="1:26" ht="15.75" customHeight="1">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row>
    <row r="216" spans="1:26" ht="15.75" customHeight="1">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row>
    <row r="217" spans="1:26" ht="15.75"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row>
    <row r="218" spans="1:26" ht="15.75" customHeight="1">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row>
    <row r="219" spans="1:26" ht="15.75" customHeight="1">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row>
    <row r="220" spans="1:26" ht="15.75" customHeight="1">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row>
    <row r="221" spans="1:26" ht="15.75" customHeight="1">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row>
    <row r="222" spans="1:26" ht="15.75" customHeight="1">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row>
    <row r="223" spans="1:26" ht="15.75" customHeight="1">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row>
    <row r="224" spans="1:26" ht="15.75" customHeight="1">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row>
    <row r="225" spans="1:26" ht="15.75" customHeight="1">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row>
    <row r="226" spans="1:26" ht="15.75" customHeight="1">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row>
    <row r="227" spans="1:26" ht="15.75" customHeight="1">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row>
    <row r="228" spans="1:26" ht="15.75" customHeight="1">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row>
    <row r="229" spans="1:26" ht="15.75" customHeight="1">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row>
    <row r="230" spans="1:26" ht="15.75" customHeight="1">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row>
    <row r="231" spans="1:26" ht="15.75" customHeight="1">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row>
    <row r="232" spans="1:26" ht="15.75" customHeight="1">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row>
    <row r="233" spans="1:26" ht="15.75" customHeight="1">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row>
    <row r="234" spans="1:26" ht="15.75" customHeight="1">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row>
    <row r="235" spans="1:26" ht="15.75" customHeight="1">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row>
    <row r="236" spans="1:26" ht="15.75" customHeight="1">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row>
    <row r="237" spans="1:26" ht="15.75" customHeight="1">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row>
    <row r="238" spans="1:26" ht="15.75" customHeight="1">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row>
    <row r="239" spans="1:26" ht="15.75" customHeight="1">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row>
    <row r="240" spans="1:26" ht="15.75" customHeight="1">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row>
    <row r="241" spans="1:26" ht="15.75" customHeight="1">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row>
    <row r="242" spans="1:26" ht="15.75" customHeight="1">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row>
    <row r="243" spans="1:26" ht="15.75" customHeight="1">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row>
    <row r="244" spans="1:26" ht="15.75" customHeight="1">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row>
    <row r="245" spans="1:26" ht="15.75" customHeight="1">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row>
    <row r="246" spans="1:26" ht="15.75" customHeight="1">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row>
    <row r="247" spans="1:26" ht="15.75" customHeight="1">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row>
    <row r="248" spans="1:26" ht="15.75" customHeight="1">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row>
    <row r="249" spans="1:26" ht="15.75" customHeight="1">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row>
    <row r="250" spans="1:26" ht="15.75" customHeight="1">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row>
    <row r="251" spans="1:26" ht="15.75" customHeight="1">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row>
    <row r="252" spans="1:26" ht="15.75" customHeight="1">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row>
    <row r="253" spans="1:26" ht="15.75" customHeight="1">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row>
    <row r="254" spans="1:26" ht="15.75" customHeight="1">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row>
    <row r="255" spans="1:26" ht="15.75" customHeight="1">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row>
    <row r="256" spans="1:26" ht="15.75" customHeight="1">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row>
    <row r="257" spans="1:26" ht="15.75" customHeight="1">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row>
    <row r="258" spans="1:26" ht="15.75" customHeight="1">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row>
    <row r="259" spans="1:26" ht="15.75" customHeight="1">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row>
    <row r="260" spans="1:26" ht="15.75" customHeight="1">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row>
    <row r="261" spans="1:26" ht="15.75" customHeight="1">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row>
    <row r="262" spans="1:26" ht="15.75" customHeight="1">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row>
    <row r="263" spans="1:26" ht="15.75" customHeight="1">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row>
    <row r="264" spans="1:26" ht="15.75" customHeight="1">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row>
    <row r="265" spans="1:26" ht="15.75" customHeight="1">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row>
    <row r="266" spans="1:26" ht="15.75" customHeight="1">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row>
    <row r="267" spans="1:26" ht="15.75" customHeight="1">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row>
    <row r="268" spans="1:26" ht="15.75" customHeight="1">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row>
    <row r="269" spans="1:26" ht="15.75" customHeight="1">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row>
    <row r="270" spans="1:26" ht="15.75" customHeight="1">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row>
    <row r="271" spans="1:26" ht="15.75" customHeight="1">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row>
    <row r="272" spans="1:26" ht="15.75" customHeight="1">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row>
    <row r="273" spans="1:26" ht="15.75" customHeight="1">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row>
    <row r="274" spans="1:26" ht="15.75" customHeight="1">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row>
    <row r="275" spans="1:26" ht="15.75" customHeight="1">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row>
    <row r="276" spans="1:26" ht="15.75" customHeight="1">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row>
    <row r="277" spans="1:26" ht="15.75" customHeight="1">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row>
    <row r="278" spans="1:26" ht="15.75" customHeight="1">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row>
    <row r="279" spans="1:26" ht="15.75" customHeight="1">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row>
    <row r="280" spans="1:26" ht="15.75" customHeight="1">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row>
    <row r="281" spans="1:26" ht="15.75" customHeight="1">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row>
    <row r="282" spans="1:26" ht="15.75" customHeight="1">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row>
    <row r="283" spans="1:26" ht="15.75" customHeight="1">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row>
    <row r="284" spans="1:26" ht="15.75" customHeight="1">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row>
    <row r="285" spans="1:26" ht="15.75" customHeight="1">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row>
    <row r="286" spans="1:26" ht="15.75" customHeight="1">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row>
    <row r="287" spans="1:26" ht="15.75" customHeight="1">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row>
    <row r="288" spans="1:26" ht="15.75" customHeight="1">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row>
    <row r="289" spans="1:26" ht="15.75" customHeight="1">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row>
    <row r="290" spans="1:26" ht="15.75" customHeight="1">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row>
    <row r="291" spans="1:26" ht="15.75" customHeight="1">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row>
    <row r="292" spans="1:26" ht="15.75" customHeight="1">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row>
    <row r="293" spans="1:26" ht="15.75" customHeight="1">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row>
    <row r="294" spans="1:26" ht="15.75" customHeight="1">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row>
    <row r="295" spans="1:26" ht="15.75" customHeight="1">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row>
    <row r="296" spans="1:26" ht="15.75" customHeight="1">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row>
    <row r="297" spans="1:26" ht="15.75" customHeight="1">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row>
    <row r="298" spans="1:26" ht="15.75" customHeight="1">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row>
    <row r="299" spans="1:26" ht="15.75" customHeight="1">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row>
    <row r="300" spans="1:26" ht="15.75" customHeight="1">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row>
    <row r="301" spans="1:26" ht="15.75" customHeight="1">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row>
    <row r="302" spans="1:26" ht="15.75" customHeight="1">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row>
    <row r="303" spans="1:26" ht="15.75" customHeight="1">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row>
    <row r="304" spans="1:26" ht="15.75" customHeight="1">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row>
    <row r="305" spans="1:26" ht="15.75" customHeight="1">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row>
    <row r="306" spans="1:26" ht="15.75" customHeight="1">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row>
    <row r="307" spans="1:26" ht="15.75" customHeight="1">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row>
    <row r="308" spans="1:26" ht="15.75" customHeight="1">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row>
    <row r="309" spans="1:26" ht="15.75" customHeight="1">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row>
    <row r="310" spans="1:26" ht="15.75" customHeight="1">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row>
    <row r="311" spans="1:26" ht="15.75" customHeight="1">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row>
    <row r="312" spans="1:26" ht="15.75" customHeight="1">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row>
    <row r="313" spans="1:26" ht="15.75" customHeight="1">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row>
    <row r="314" spans="1:26" ht="15.75" customHeight="1">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row>
    <row r="315" spans="1:26" ht="15.75" customHeight="1">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row>
    <row r="316" spans="1:26" ht="15.75" customHeight="1">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row>
    <row r="317" spans="1:26" ht="15.75" customHeight="1">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row>
    <row r="318" spans="1:26" ht="15.75" customHeight="1">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row>
    <row r="319" spans="1:26" ht="15.75" customHeight="1">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row>
    <row r="320" spans="1:26" ht="15.75" customHeight="1">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row>
    <row r="321" spans="1:26" ht="15.75" customHeight="1">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row>
    <row r="322" spans="1:26" ht="15.75" customHeight="1">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row>
    <row r="323" spans="1:26" ht="15.75" customHeight="1">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row>
    <row r="324" spans="1:26" ht="15.75" customHeight="1">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row>
    <row r="325" spans="1:26" ht="15.75" customHeight="1">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row>
    <row r="326" spans="1:26" ht="15.75" customHeight="1">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row>
    <row r="327" spans="1:26" ht="15.75" customHeight="1">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row>
    <row r="328" spans="1:26" ht="15.75" customHeight="1">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row>
    <row r="329" spans="1:26" ht="15.75" customHeight="1">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row>
    <row r="330" spans="1:26" ht="15.75" customHeight="1">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row>
    <row r="331" spans="1:26" ht="15.75" customHeight="1">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row>
    <row r="332" spans="1:26" ht="15.75" customHeight="1">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row>
    <row r="333" spans="1:26" ht="15.75" customHeight="1">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row>
    <row r="334" spans="1:26" ht="15.75" customHeight="1">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row>
    <row r="335" spans="1:26" ht="15.75" customHeight="1">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row>
    <row r="336" spans="1:26" ht="15.75" customHeight="1">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row>
    <row r="337" spans="1:26" ht="15.75" customHeight="1">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row>
    <row r="338" spans="1:26" ht="15.75" customHeight="1">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row>
    <row r="339" spans="1:26" ht="15.75" customHeight="1">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row>
    <row r="340" spans="1:26" ht="15.75" customHeight="1">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row>
    <row r="341" spans="1:26" ht="15.75" customHeight="1">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row>
    <row r="342" spans="1:26" ht="15.75" customHeight="1">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row>
    <row r="343" spans="1:26" ht="15.75" customHeight="1">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row>
    <row r="344" spans="1:26" ht="15.75" customHeight="1">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row>
    <row r="345" spans="1:26" ht="15.75" customHeight="1">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row>
    <row r="346" spans="1:26" ht="15.75" customHeight="1">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row>
    <row r="347" spans="1:26" ht="15.75" customHeight="1">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row>
    <row r="348" spans="1:26" ht="15.75" customHeight="1">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row>
    <row r="349" spans="1:26" ht="15.75" customHeight="1">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row>
    <row r="350" spans="1:26" ht="15.75" customHeight="1">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row>
    <row r="351" spans="1:26" ht="15.75" customHeight="1">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row>
    <row r="352" spans="1:26" ht="15.75" customHeight="1">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row>
    <row r="353" spans="1:26" ht="15.75" customHeight="1">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row>
    <row r="354" spans="1:26" ht="15.75" customHeight="1">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row>
    <row r="355" spans="1:26" ht="15.75" customHeight="1">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row>
    <row r="356" spans="1:26" ht="15.75" customHeight="1">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row>
    <row r="357" spans="1:26" ht="15.75" customHeight="1">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row>
    <row r="358" spans="1:26" ht="15.75" customHeight="1">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row>
    <row r="359" spans="1:26" ht="15.75" customHeight="1">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row>
    <row r="360" spans="1:26" ht="15.75" customHeight="1">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row>
    <row r="361" spans="1:26" ht="15.75" customHeight="1">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row>
    <row r="362" spans="1:26" ht="15.75" customHeight="1">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row>
    <row r="363" spans="1:26" ht="15.75" customHeight="1">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row>
    <row r="364" spans="1:26" ht="15.75" customHeight="1">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row>
    <row r="365" spans="1:26" ht="15.75" customHeight="1">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row>
    <row r="366" spans="1:26" ht="15.75" customHeight="1">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row>
    <row r="367" spans="1:26" ht="15.75" customHeight="1">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row>
    <row r="368" spans="1:26" ht="15.75" customHeight="1">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row>
    <row r="369" spans="1:26" ht="15.75" customHeight="1">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row>
    <row r="370" spans="1:26" ht="15.75" customHeight="1">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row>
    <row r="371" spans="1:26" ht="15.75" customHeight="1">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row>
    <row r="372" spans="1:26" ht="15.75" customHeight="1">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row>
    <row r="373" spans="1:26" ht="15.75" customHeight="1">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row>
    <row r="374" spans="1:26" ht="15.75" customHeight="1">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row>
    <row r="375" spans="1:26" ht="15.75" customHeight="1">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row>
    <row r="376" spans="1:26" ht="15.75" customHeight="1">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row>
    <row r="377" spans="1:26" ht="15.75" customHeight="1">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row>
    <row r="378" spans="1:26" ht="15.75" customHeight="1">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row>
    <row r="379" spans="1:26" ht="15.75" customHeight="1">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row>
    <row r="380" spans="1:26" ht="15.75" customHeight="1">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row>
    <row r="381" spans="1:26" ht="15.75" customHeight="1">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row>
    <row r="382" spans="1:26" ht="15.75" customHeight="1">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row>
    <row r="383" spans="1:26" ht="15.75" customHeight="1">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row>
    <row r="384" spans="1:26" ht="15.75" customHeight="1">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row>
    <row r="385" spans="1:26" ht="15.75" customHeight="1">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row>
    <row r="386" spans="1:26" ht="15.75" customHeight="1">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row>
    <row r="387" spans="1:26" ht="15.75" customHeight="1">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row>
    <row r="388" spans="1:26" ht="15.75" customHeight="1">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row>
    <row r="389" spans="1:26" ht="15.75" customHeight="1">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row>
    <row r="390" spans="1:26" ht="15.75" customHeight="1">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row>
    <row r="391" spans="1:26" ht="15.75" customHeight="1">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row>
    <row r="392" spans="1:26" ht="15.75" customHeight="1">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row>
    <row r="393" spans="1:26" ht="15.75" customHeight="1">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row>
    <row r="394" spans="1:26" ht="15.75" customHeight="1">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row>
    <row r="395" spans="1:26" ht="15.75" customHeight="1">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row>
    <row r="396" spans="1:26" ht="15.75" customHeight="1">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row>
    <row r="397" spans="1:26" ht="15.75" customHeight="1">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row>
    <row r="398" spans="1:26" ht="15.75" customHeight="1">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row>
    <row r="399" spans="1:26" ht="15.75" customHeight="1">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row>
    <row r="400" spans="1:26" ht="15.75" customHeight="1">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row>
    <row r="401" spans="1:26" ht="15.75" customHeight="1">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row>
    <row r="402" spans="1:26" ht="15.75" customHeight="1">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row>
    <row r="403" spans="1:26" ht="15.75" customHeight="1">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row>
    <row r="404" spans="1:26" ht="15.75" customHeight="1">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row>
    <row r="405" spans="1:26" ht="15.75" customHeight="1">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row>
    <row r="406" spans="1:26" ht="15.75" customHeight="1">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row>
    <row r="407" spans="1:26" ht="15.75" customHeight="1">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row>
    <row r="408" spans="1:26" ht="15.75" customHeight="1">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row>
    <row r="409" spans="1:26" ht="15.75" customHeight="1">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row>
    <row r="410" spans="1:26" ht="15.75" customHeight="1">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row>
    <row r="411" spans="1:26" ht="15.75" customHeight="1">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row>
    <row r="412" spans="1:26" ht="15.75" customHeight="1">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row>
    <row r="413" spans="1:26" ht="15.75" customHeight="1">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row>
    <row r="414" spans="1:26" ht="15.75" customHeight="1">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row>
    <row r="415" spans="1:26" ht="15.75" customHeight="1">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row>
    <row r="416" spans="1:26" ht="15.75" customHeight="1">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row>
    <row r="417" spans="1:26" ht="15.75" customHeight="1">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row>
    <row r="418" spans="1:26" ht="15.75" customHeight="1">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row>
    <row r="419" spans="1:26" ht="15.75" customHeight="1">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row>
    <row r="420" spans="1:26" ht="15.75" customHeight="1">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row>
    <row r="421" spans="1:26" ht="15.75" customHeight="1">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row>
    <row r="422" spans="1:26" ht="15.75" customHeight="1">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row>
    <row r="423" spans="1:26" ht="15.75" customHeight="1">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row>
    <row r="424" spans="1:26" ht="15.75" customHeight="1">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row>
    <row r="425" spans="1:26" ht="15.75" customHeight="1">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row>
    <row r="426" spans="1:26" ht="15.75" customHeight="1">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row>
    <row r="427" spans="1:26" ht="15.75" customHeight="1">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row>
    <row r="428" spans="1:26" ht="15.75" customHeight="1">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row>
    <row r="429" spans="1:26" ht="15.75" customHeight="1">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row>
    <row r="430" spans="1:26" ht="15.75" customHeight="1">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row>
    <row r="431" spans="1:26" ht="15.75" customHeight="1">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row>
    <row r="432" spans="1:26" ht="15.75" customHeight="1">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row>
    <row r="433" spans="1:26" ht="15.75" customHeight="1">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row>
    <row r="434" spans="1:26" ht="15.75" customHeight="1">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row>
    <row r="435" spans="1:26" ht="15.75" customHeight="1">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row>
    <row r="436" spans="1:26" ht="15.75" customHeight="1">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row>
    <row r="437" spans="1:26" ht="15.75" customHeight="1">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row>
    <row r="438" spans="1:26" ht="15.75" customHeight="1">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row>
    <row r="439" spans="1:26" ht="15.75" customHeight="1">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row>
    <row r="440" spans="1:26" ht="15.75" customHeight="1">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row>
    <row r="441" spans="1:26" ht="15.75" customHeight="1">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row>
    <row r="442" spans="1:26" ht="15.75" customHeight="1">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row>
    <row r="443" spans="1:26" ht="15.75" customHeight="1">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row>
    <row r="444" spans="1:26" ht="15.75" customHeight="1">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row>
    <row r="445" spans="1:26" ht="15.75" customHeight="1">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row>
    <row r="446" spans="1:26" ht="15.75" customHeight="1">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row>
    <row r="447" spans="1:26" ht="15.75" customHeight="1">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row>
    <row r="448" spans="1:26" ht="15.75" customHeight="1">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row>
    <row r="449" spans="1:26" ht="15.75" customHeight="1">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row>
    <row r="450" spans="1:26" ht="15.75" customHeight="1">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row>
    <row r="451" spans="1:26" ht="15.75" customHeight="1">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row>
    <row r="452" spans="1:26" ht="15.75" customHeight="1">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row>
    <row r="453" spans="1:26" ht="15.75" customHeight="1">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row>
    <row r="454" spans="1:26" ht="15.75" customHeight="1">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row>
    <row r="455" spans="1:26" ht="15.75" customHeight="1">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row>
    <row r="456" spans="1:26" ht="15.75" customHeight="1">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row>
    <row r="457" spans="1:26" ht="15.75" customHeight="1">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row>
    <row r="458" spans="1:26" ht="15.75" customHeight="1">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row>
    <row r="459" spans="1:26" ht="15.75" customHeight="1">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row>
    <row r="460" spans="1:26" ht="15.75" customHeight="1">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row>
    <row r="461" spans="1:26" ht="15.75" customHeight="1">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row>
    <row r="462" spans="1:26" ht="15.75" customHeight="1">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row>
    <row r="463" spans="1:26" ht="15.75" customHeight="1">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row>
    <row r="464" spans="1:26" ht="15.75" customHeight="1">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row>
    <row r="465" spans="1:26" ht="15.75" customHeight="1">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row>
    <row r="466" spans="1:26" ht="15.75" customHeight="1">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row>
    <row r="467" spans="1:26" ht="15.75" customHeight="1">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row>
    <row r="468" spans="1:26" ht="15.75" customHeight="1">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row>
    <row r="469" spans="1:26" ht="15.75" customHeight="1">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row>
    <row r="470" spans="1:26" ht="15.75" customHeight="1">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row>
    <row r="471" spans="1:26" ht="15.75" customHeight="1">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row>
    <row r="472" spans="1:26" ht="15.75" customHeight="1">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row>
    <row r="473" spans="1:26" ht="15.75" customHeight="1">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row>
    <row r="474" spans="1:26" ht="15.75" customHeight="1">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row>
    <row r="475" spans="1:26" ht="15.75" customHeight="1">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row>
    <row r="476" spans="1:26" ht="15.75" customHeight="1">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row>
    <row r="477" spans="1:26" ht="15.75" customHeight="1">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row>
    <row r="478" spans="1:26" ht="15.75" customHeight="1">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row>
    <row r="479" spans="1:26" ht="15.75" customHeight="1">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row>
    <row r="480" spans="1:26" ht="15.75" customHeight="1">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row>
    <row r="481" spans="1:26" ht="15.75" customHeight="1">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row>
    <row r="482" spans="1:26" ht="15.75" customHeight="1">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row>
    <row r="483" spans="1:26" ht="15.75" customHeight="1">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row>
    <row r="484" spans="1:26" ht="15.75" customHeight="1">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row>
    <row r="485" spans="1:26" ht="15.75" customHeight="1">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row>
    <row r="486" spans="1:26" ht="15.75" customHeight="1">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row>
    <row r="487" spans="1:26" ht="15.75" customHeight="1">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row>
    <row r="488" spans="1:26" ht="15.75" customHeight="1">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row>
    <row r="489" spans="1:26" ht="15.75" customHeight="1">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row>
    <row r="490" spans="1:26" ht="15.75" customHeight="1">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row>
    <row r="491" spans="1:26" ht="15.75" customHeight="1">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row>
    <row r="492" spans="1:26" ht="15.75" customHeight="1">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row>
    <row r="493" spans="1:26" ht="15.75" customHeight="1">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row>
    <row r="494" spans="1:26" ht="15.75" customHeight="1">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row>
    <row r="495" spans="1:26" ht="15.75" customHeight="1">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row>
    <row r="496" spans="1:26" ht="15.75" customHeight="1">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row>
    <row r="497" spans="1:26" ht="15.75" customHeight="1">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row>
    <row r="498" spans="1:26" ht="15.75" customHeight="1">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row>
    <row r="499" spans="1:26" ht="15.75" customHeight="1">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row>
    <row r="500" spans="1:26" ht="15.75" customHeight="1">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row>
    <row r="501" spans="1:26" ht="15.75" customHeight="1">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row>
    <row r="502" spans="1:26" ht="15.75" customHeight="1">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row>
    <row r="503" spans="1:26" ht="15.75" customHeight="1">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row>
    <row r="504" spans="1:26" ht="15.75" customHeight="1">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row>
    <row r="505" spans="1:26" ht="15.75" customHeight="1">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row>
    <row r="506" spans="1:26" ht="15.75" customHeight="1">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row>
    <row r="507" spans="1:26" ht="15.75" customHeight="1">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row>
    <row r="508" spans="1:26" ht="15.75" customHeight="1">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row>
    <row r="509" spans="1:26" ht="15.75" customHeight="1">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row>
    <row r="510" spans="1:26" ht="15.75" customHeight="1">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row>
    <row r="511" spans="1:26" ht="15.75" customHeight="1">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row>
    <row r="512" spans="1:26" ht="15.75" customHeight="1">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row>
    <row r="513" spans="1:26" ht="15.75" customHeight="1">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row>
    <row r="514" spans="1:26" ht="15.75" customHeight="1">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row>
    <row r="515" spans="1:26" ht="15.75" customHeight="1">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row>
    <row r="516" spans="1:26" ht="15.75" customHeight="1">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row>
    <row r="517" spans="1:26" ht="15.75" customHeight="1">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row>
    <row r="518" spans="1:26" ht="15.75" customHeight="1">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row>
    <row r="519" spans="1:26" ht="15.75" customHeight="1">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row>
    <row r="520" spans="1:26" ht="15.75" customHeight="1">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row>
    <row r="521" spans="1:26" ht="15.75" customHeight="1">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row>
    <row r="522" spans="1:26" ht="15.75" customHeight="1">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row>
    <row r="523" spans="1:26" ht="15.75" customHeight="1">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row>
    <row r="524" spans="1:26" ht="15.75" customHeight="1">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row>
    <row r="525" spans="1:26" ht="15.75" customHeight="1">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row>
    <row r="526" spans="1:26" ht="15.75" customHeight="1">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row>
    <row r="527" spans="1:26" ht="15.75" customHeight="1">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row>
    <row r="528" spans="1:26" ht="15.75" customHeight="1">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row>
    <row r="529" spans="1:26" ht="15.75" customHeight="1">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row>
    <row r="530" spans="1:26" ht="15.75" customHeight="1">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row>
    <row r="531" spans="1:26" ht="15.75" customHeight="1">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row>
    <row r="532" spans="1:26" ht="15.75" customHeight="1">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row>
    <row r="533" spans="1:26" ht="15.75" customHeight="1">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row>
    <row r="534" spans="1:26" ht="15.75" customHeight="1">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row>
    <row r="535" spans="1:26" ht="15.75" customHeight="1">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row>
    <row r="536" spans="1:26" ht="15.75" customHeight="1">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row>
    <row r="537" spans="1:26" ht="15.75" customHeight="1">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row>
    <row r="538" spans="1:26" ht="15.75" customHeight="1">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row>
    <row r="539" spans="1:26" ht="15.75" customHeight="1">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row>
    <row r="540" spans="1:26" ht="15.75" customHeight="1">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row>
    <row r="541" spans="1:26" ht="15.75" customHeight="1">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row>
    <row r="542" spans="1:26" ht="15.75" customHeight="1">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row>
    <row r="543" spans="1:26" ht="15.75" customHeight="1">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row>
    <row r="544" spans="1:26" ht="15.75" customHeight="1">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row>
    <row r="545" spans="1:26" ht="15.75" customHeight="1">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row>
    <row r="546" spans="1:26" ht="15.75" customHeight="1">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row>
    <row r="547" spans="1:26" ht="15.75" customHeight="1">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row>
    <row r="548" spans="1:26" ht="15.75" customHeight="1">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row>
    <row r="549" spans="1:26" ht="15.75" customHeight="1">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row>
    <row r="550" spans="1:26" ht="15.75" customHeight="1">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row>
    <row r="551" spans="1:26" ht="15.75" customHeight="1">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row>
    <row r="552" spans="1:26" ht="15.75" customHeight="1">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row>
    <row r="553" spans="1:26" ht="15.75" customHeight="1">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row>
    <row r="554" spans="1:26" ht="15.75" customHeight="1">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row>
    <row r="555" spans="1:26" ht="15.75" customHeight="1">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row>
    <row r="556" spans="1:26" ht="15.75" customHeight="1">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row>
    <row r="557" spans="1:26" ht="15.75" customHeight="1">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row>
    <row r="558" spans="1:26" ht="15.75" customHeight="1">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row>
    <row r="559" spans="1:26" ht="15.75" customHeight="1">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row>
    <row r="560" spans="1:26" ht="15.75" customHeight="1">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row>
    <row r="561" spans="1:26" ht="15.75" customHeight="1">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row>
    <row r="562" spans="1:26" ht="15.75" customHeight="1">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row>
    <row r="563" spans="1:26" ht="15.75" customHeight="1">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row>
    <row r="564" spans="1:26" ht="15.75" customHeight="1">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row>
    <row r="565" spans="1:26" ht="15.75" customHeight="1">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row>
    <row r="566" spans="1:26" ht="15.75" customHeight="1">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row>
    <row r="567" spans="1:26" ht="15.75" customHeight="1">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row>
    <row r="568" spans="1:26" ht="15.75" customHeight="1">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row>
    <row r="569" spans="1:26" ht="15.75" customHeight="1">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row>
    <row r="570" spans="1:26" ht="15.75" customHeight="1">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row>
    <row r="571" spans="1:26" ht="15.75" customHeight="1">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row>
    <row r="572" spans="1:26" ht="15.75" customHeight="1">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row>
    <row r="573" spans="1:26" ht="15.75" customHeight="1">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row>
    <row r="574" spans="1:26" ht="15.75" customHeight="1">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row>
    <row r="575" spans="1:26" ht="15.75" customHeight="1">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row>
    <row r="576" spans="1:26" ht="15.75" customHeight="1">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row>
    <row r="577" spans="1:26" ht="15.75" customHeight="1">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row>
    <row r="578" spans="1:26" ht="15.75" customHeight="1">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row>
    <row r="579" spans="1:26" ht="15.75" customHeight="1">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row>
    <row r="580" spans="1:26" ht="15.75" customHeight="1">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row>
    <row r="581" spans="1:26" ht="15.75" customHeight="1">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row>
    <row r="582" spans="1:26" ht="15.75" customHeight="1">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row>
    <row r="583" spans="1:26" ht="15.75" customHeight="1">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row>
    <row r="584" spans="1:26" ht="15.75" customHeight="1">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row>
    <row r="585" spans="1:26" ht="15.75" customHeight="1">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row>
    <row r="586" spans="1:26" ht="15.75" customHeight="1">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row>
    <row r="587" spans="1:26" ht="15.75" customHeight="1">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row>
    <row r="588" spans="1:26" ht="15.75" customHeight="1">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row>
    <row r="589" spans="1:26" ht="15.75" customHeight="1">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row>
    <row r="590" spans="1:26" ht="15.75" customHeight="1">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row>
    <row r="591" spans="1:26" ht="15.75" customHeight="1">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row>
    <row r="592" spans="1:26" ht="15.75" customHeight="1">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row>
    <row r="593" spans="1:26" ht="15.75" customHeight="1">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row>
    <row r="594" spans="1:26" ht="15.75" customHeight="1">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row>
    <row r="595" spans="1:26" ht="15.75" customHeight="1">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row>
    <row r="596" spans="1:26" ht="15.75" customHeight="1">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row>
    <row r="597" spans="1:26" ht="15.75" customHeight="1">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row>
    <row r="598" spans="1:26" ht="15.75" customHeight="1">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row>
    <row r="599" spans="1:26" ht="15.75" customHeight="1">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row>
    <row r="600" spans="1:26" ht="15.75" customHeight="1">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row>
    <row r="601" spans="1:26" ht="15.75" customHeight="1">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row>
    <row r="602" spans="1:26" ht="15.75" customHeight="1">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row>
    <row r="603" spans="1:26" ht="15.75" customHeight="1">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row>
    <row r="604" spans="1:26" ht="15.75" customHeight="1">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row>
    <row r="605" spans="1:26" ht="15.75" customHeight="1">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row>
    <row r="606" spans="1:26" ht="15.75" customHeight="1">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row>
    <row r="607" spans="1:26" ht="15.75" customHeight="1">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row>
    <row r="608" spans="1:26" ht="15.75" customHeight="1">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row>
    <row r="609" spans="1:26" ht="15.75" customHeight="1">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row>
    <row r="610" spans="1:26" ht="15.75" customHeight="1">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row>
    <row r="611" spans="1:26" ht="15.75" customHeight="1">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row>
    <row r="612" spans="1:26" ht="15.75" customHeight="1">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row>
    <row r="613" spans="1:26" ht="15.75" customHeight="1">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row>
    <row r="614" spans="1:26" ht="15.75" customHeight="1">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row>
    <row r="615" spans="1:26" ht="15.75" customHeight="1">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row>
    <row r="616" spans="1:26" ht="15.75" customHeight="1">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row>
    <row r="617" spans="1:26" ht="15.75" customHeight="1">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row>
    <row r="618" spans="1:26" ht="15.75" customHeight="1">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row>
    <row r="619" spans="1:26" ht="15.75" customHeight="1">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row>
    <row r="620" spans="1:26" ht="15.75" customHeight="1">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row>
    <row r="621" spans="1:26" ht="15.75" customHeight="1">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row>
    <row r="622" spans="1:26" ht="15.75" customHeight="1">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row>
    <row r="623" spans="1:26" ht="15.75" customHeight="1">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row>
    <row r="624" spans="1:26" ht="15.75" customHeight="1">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row>
    <row r="625" spans="1:26" ht="15.75" customHeight="1">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row>
    <row r="626" spans="1:26" ht="15.75" customHeight="1">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row>
    <row r="627" spans="1:26" ht="15.75" customHeight="1">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row>
    <row r="628" spans="1:26" ht="15.75" customHeight="1">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row>
    <row r="629" spans="1:26" ht="15.75" customHeight="1">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row>
    <row r="630" spans="1:26" ht="15.75" customHeight="1">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row>
    <row r="631" spans="1:26" ht="15.75" customHeight="1">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row>
    <row r="632" spans="1:26" ht="15.75" customHeight="1">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row>
    <row r="633" spans="1:26" ht="15.75" customHeight="1">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row>
    <row r="634" spans="1:26" ht="15.75" customHeight="1">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row>
    <row r="635" spans="1:26" ht="15.75" customHeight="1">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row>
    <row r="636" spans="1:26" ht="15.75" customHeight="1">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row>
    <row r="637" spans="1:26" ht="15.75" customHeight="1">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row>
    <row r="638" spans="1:26" ht="15.75" customHeight="1">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row>
    <row r="639" spans="1:26" ht="15.75" customHeight="1">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row>
    <row r="640" spans="1:26" ht="15.75" customHeight="1">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row>
    <row r="641" spans="1:26" ht="15.75" customHeight="1">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row>
    <row r="642" spans="1:26" ht="15.75" customHeight="1">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row>
    <row r="643" spans="1:26" ht="15.75" customHeight="1">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row>
    <row r="644" spans="1:26" ht="15.75" customHeight="1">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row>
    <row r="645" spans="1:26" ht="15.75" customHeight="1">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row>
    <row r="646" spans="1:26" ht="15.75" customHeight="1">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row>
    <row r="647" spans="1:26" ht="15.75" customHeight="1">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row>
    <row r="648" spans="1:26" ht="15.75" customHeight="1">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row>
    <row r="649" spans="1:26" ht="15.75" customHeight="1">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row>
    <row r="650" spans="1:26" ht="15.75" customHeight="1">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row>
    <row r="651" spans="1:26" ht="15.75" customHeight="1">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row>
    <row r="652" spans="1:26" ht="15.75" customHeight="1">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row>
    <row r="653" spans="1:26" ht="15.75" customHeight="1">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row>
    <row r="654" spans="1:26" ht="15.75" customHeight="1">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row>
    <row r="655" spans="1:26" ht="15.75" customHeight="1">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row>
    <row r="656" spans="1:26" ht="15.75" customHeight="1">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row>
    <row r="657" spans="1:26" ht="15.75" customHeight="1">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row>
    <row r="658" spans="1:26" ht="15.75" customHeight="1">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row>
    <row r="659" spans="1:26" ht="15.75" customHeight="1">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row>
    <row r="660" spans="1:26" ht="15.75" customHeight="1">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row>
    <row r="661" spans="1:26" ht="15.75" customHeight="1">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row>
    <row r="662" spans="1:26" ht="15.75" customHeight="1">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row>
    <row r="663" spans="1:26" ht="15.75" customHeight="1">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row>
    <row r="664" spans="1:26" ht="15.75" customHeight="1">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row>
    <row r="665" spans="1:26" ht="15.75" customHeight="1">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row>
    <row r="666" spans="1:26" ht="15.75" customHeight="1">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row>
    <row r="667" spans="1:26" ht="15.75" customHeight="1">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row>
    <row r="668" spans="1:26" ht="15.75" customHeight="1">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row>
    <row r="669" spans="1:26" ht="15.75" customHeight="1">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row>
    <row r="670" spans="1:26" ht="15.75" customHeight="1">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row>
    <row r="671" spans="1:26" ht="15.75" customHeight="1">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row>
    <row r="672" spans="1:26" ht="15.75" customHeight="1">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row>
    <row r="673" spans="1:26" ht="15.75" customHeight="1">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row>
    <row r="674" spans="1:26" ht="15.75" customHeight="1">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row>
    <row r="675" spans="1:26" ht="15.75" customHeight="1">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row>
    <row r="676" spans="1:26" ht="15.75" customHeight="1">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row>
    <row r="677" spans="1:26" ht="15.75" customHeight="1">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row>
    <row r="678" spans="1:26" ht="15.75" customHeight="1">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row>
    <row r="679" spans="1:26" ht="15.75" customHeight="1">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row>
    <row r="680" spans="1:26" ht="15.75" customHeight="1">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row>
    <row r="681" spans="1:26" ht="15.75" customHeight="1">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row>
    <row r="682" spans="1:26" ht="15.75" customHeight="1">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row>
    <row r="683" spans="1:26" ht="15.75" customHeight="1">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row>
    <row r="684" spans="1:26" ht="15.75" customHeight="1">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row>
    <row r="685" spans="1:26" ht="15.75" customHeight="1">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row>
    <row r="686" spans="1:26" ht="15.75" customHeight="1">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row>
    <row r="687" spans="1:26" ht="15.75" customHeight="1">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row>
    <row r="688" spans="1:26" ht="15.75" customHeight="1">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row>
    <row r="689" spans="1:26" ht="15.75" customHeight="1">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row>
    <row r="690" spans="1:26" ht="15.75" customHeight="1">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row>
    <row r="691" spans="1:26" ht="15.75" customHeight="1">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row>
    <row r="692" spans="1:26" ht="15.75" customHeight="1">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row>
    <row r="693" spans="1:26" ht="15.75" customHeight="1">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row>
    <row r="694" spans="1:26" ht="15.75" customHeight="1">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row>
    <row r="695" spans="1:26" ht="15.75" customHeight="1">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row>
    <row r="696" spans="1:26" ht="15.75" customHeight="1">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row>
    <row r="697" spans="1:26" ht="15.75" customHeight="1">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row>
    <row r="698" spans="1:26" ht="15.75" customHeight="1">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row>
    <row r="699" spans="1:26" ht="15.75" customHeight="1">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row>
    <row r="700" spans="1:26" ht="15.75" customHeight="1">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row>
    <row r="701" spans="1:26" ht="15.75" customHeight="1">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row>
    <row r="702" spans="1:26" ht="15.75" customHeight="1">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row>
    <row r="703" spans="1:26" ht="15.75" customHeight="1">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row>
    <row r="704" spans="1:26" ht="15.75" customHeight="1">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row>
    <row r="705" spans="1:26" ht="15.75" customHeight="1">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row>
    <row r="706" spans="1:26" ht="15.75" customHeight="1">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row>
    <row r="707" spans="1:26" ht="15.75" customHeight="1">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row>
    <row r="708" spans="1:26" ht="15.75" customHeight="1">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row>
    <row r="709" spans="1:26" ht="15.75" customHeight="1">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row>
    <row r="710" spans="1:26" ht="15.75" customHeight="1">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row>
    <row r="711" spans="1:26" ht="15.75" customHeight="1">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row>
    <row r="712" spans="1:26" ht="15.75" customHeight="1">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row>
    <row r="713" spans="1:26" ht="15.75" customHeight="1">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row>
    <row r="714" spans="1:26" ht="15.75" customHeight="1">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row>
    <row r="715" spans="1:26" ht="15.75" customHeight="1">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row>
    <row r="716" spans="1:26" ht="15.75" customHeight="1">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row>
    <row r="717" spans="1:26" ht="15.75" customHeight="1">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row>
    <row r="718" spans="1:26" ht="15.75" customHeight="1">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row>
    <row r="719" spans="1:26" ht="15.75" customHeight="1">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row>
    <row r="720" spans="1:26" ht="15.75" customHeight="1">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row>
    <row r="721" spans="1:26" ht="15.75" customHeight="1">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row>
    <row r="722" spans="1:26" ht="15.75" customHeight="1">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row>
    <row r="723" spans="1:26" ht="15.75" customHeight="1">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row>
    <row r="724" spans="1:26" ht="15.75" customHeight="1">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row>
    <row r="725" spans="1:26" ht="15.75" customHeight="1">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row>
    <row r="726" spans="1:26" ht="15.75" customHeight="1">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row>
    <row r="727" spans="1:26" ht="15.75" customHeight="1">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row>
    <row r="728" spans="1:26" ht="15.75" customHeight="1">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row>
    <row r="729" spans="1:26" ht="15.75" customHeight="1">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row>
    <row r="730" spans="1:26" ht="15.75" customHeight="1">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row>
    <row r="731" spans="1:26" ht="15.75" customHeight="1">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row>
    <row r="732" spans="1:26" ht="15.75" customHeight="1">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row>
    <row r="733" spans="1:26" ht="15.75" customHeight="1">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row>
    <row r="734" spans="1:26" ht="15.75" customHeight="1">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row>
    <row r="735" spans="1:26" ht="15.75" customHeight="1">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row>
    <row r="736" spans="1:26" ht="15.75" customHeight="1">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row>
    <row r="737" spans="1:26" ht="15.75" customHeight="1">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row>
    <row r="738" spans="1:26" ht="15.75" customHeight="1">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row>
    <row r="739" spans="1:26" ht="15.75" customHeight="1">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row>
    <row r="740" spans="1:26" ht="15.75" customHeight="1">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row>
    <row r="741" spans="1:26" ht="15.75" customHeight="1">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row>
    <row r="742" spans="1:26" ht="15.75" customHeight="1">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row>
    <row r="743" spans="1:26" ht="15.75" customHeight="1">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row>
    <row r="744" spans="1:26" ht="15.75" customHeight="1">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row>
    <row r="745" spans="1:26" ht="15.75" customHeight="1">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row>
    <row r="746" spans="1:26" ht="15.75" customHeight="1">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row>
    <row r="747" spans="1:26" ht="15.75" customHeight="1">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row>
    <row r="748" spans="1:26" ht="15.75" customHeight="1">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row>
    <row r="749" spans="1:26" ht="15.75" customHeight="1">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row>
    <row r="750" spans="1:26" ht="15.75" customHeight="1">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row>
    <row r="751" spans="1:26" ht="15.75" customHeight="1">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row>
    <row r="752" spans="1:26" ht="15.75" customHeight="1">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row>
    <row r="753" spans="1:26" ht="15.75" customHeight="1">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row>
    <row r="754" spans="1:26" ht="15.75" customHeight="1">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row>
    <row r="755" spans="1:26" ht="15.75" customHeight="1">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row>
    <row r="756" spans="1:26" ht="15.75" customHeight="1">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row>
    <row r="757" spans="1:26" ht="15.75" customHeight="1">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row>
    <row r="758" spans="1:26" ht="15.75" customHeight="1">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row>
    <row r="759" spans="1:26" ht="15.75" customHeight="1">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row>
    <row r="760" spans="1:26" ht="15.75" customHeight="1">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row>
    <row r="761" spans="1:26" ht="15.75" customHeight="1">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row>
    <row r="762" spans="1:26" ht="15.75" customHeight="1">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row>
    <row r="763" spans="1:26" ht="15.75" customHeight="1">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row>
    <row r="764" spans="1:26" ht="15.75" customHeight="1">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row>
    <row r="765" spans="1:26" ht="15.75" customHeight="1">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row>
    <row r="766" spans="1:26" ht="15.75" customHeight="1">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row>
    <row r="767" spans="1:26" ht="15.75" customHeight="1">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row>
    <row r="768" spans="1:26" ht="15.75" customHeight="1">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row>
    <row r="769" spans="1:26" ht="15.75" customHeight="1">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row>
    <row r="770" spans="1:26" ht="15.75" customHeight="1">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row>
    <row r="771" spans="1:26" ht="15.75" customHeight="1">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row>
    <row r="772" spans="1:26" ht="15.75" customHeight="1">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row>
    <row r="773" spans="1:26" ht="15.75" customHeight="1">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row>
    <row r="774" spans="1:26" ht="15.75" customHeight="1">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row>
    <row r="775" spans="1:26" ht="15.75" customHeight="1">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row>
    <row r="776" spans="1:26" ht="15.75" customHeight="1">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row>
    <row r="777" spans="1:26" ht="15.75" customHeight="1">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row>
    <row r="778" spans="1:26" ht="15.75" customHeight="1">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row>
    <row r="779" spans="1:26" ht="15.75" customHeight="1">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row>
    <row r="780" spans="1:26" ht="15.75" customHeight="1">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row>
    <row r="781" spans="1:26" ht="15.75" customHeight="1">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row>
    <row r="782" spans="1:26" ht="15.75" customHeight="1">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row>
    <row r="783" spans="1:26" ht="15.75" customHeight="1">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row>
    <row r="784" spans="1:26" ht="15.75" customHeight="1">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row>
    <row r="785" spans="1:26" ht="15.75" customHeight="1">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row>
    <row r="786" spans="1:26" ht="15.75" customHeight="1">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row>
    <row r="787" spans="1:26" ht="15.75" customHeight="1">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row>
    <row r="788" spans="1:26" ht="15.75" customHeight="1">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row>
    <row r="789" spans="1:26" ht="15.75" customHeight="1">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row>
    <row r="790" spans="1:26" ht="15.75" customHeight="1">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row>
    <row r="791" spans="1:26" ht="15.75" customHeight="1">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row>
    <row r="792" spans="1:26" ht="15.75" customHeight="1">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row>
    <row r="793" spans="1:26" ht="15.75" customHeight="1">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row>
    <row r="794" spans="1:26" ht="15.75" customHeight="1">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row>
    <row r="795" spans="1:26" ht="15.75" customHeight="1">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row>
    <row r="796" spans="1:26" ht="15.75" customHeight="1">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row>
    <row r="797" spans="1:26" ht="15.75" customHeight="1">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row>
    <row r="798" spans="1:26" ht="15.75" customHeight="1">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row>
    <row r="799" spans="1:26" ht="15.75" customHeight="1">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row>
    <row r="800" spans="1:26" ht="15.75" customHeight="1">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row>
    <row r="801" spans="1:26" ht="15.75" customHeight="1">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row>
    <row r="802" spans="1:26" ht="15.75" customHeight="1">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row>
    <row r="803" spans="1:26" ht="15.75" customHeight="1">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row>
    <row r="804" spans="1:26" ht="15.75" customHeight="1">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row>
    <row r="805" spans="1:26" ht="15.75" customHeight="1">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row>
    <row r="806" spans="1:26" ht="15.75" customHeight="1">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row>
    <row r="807" spans="1:26" ht="15.75" customHeight="1">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row>
    <row r="808" spans="1:26" ht="15.75" customHeight="1">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row>
    <row r="809" spans="1:26" ht="15.75" customHeight="1">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row>
    <row r="810" spans="1:26" ht="15.75" customHeight="1">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row>
    <row r="811" spans="1:26" ht="15.75" customHeight="1">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row>
    <row r="812" spans="1:26" ht="15.75" customHeight="1">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row>
    <row r="813" spans="1:26" ht="15.75" customHeight="1">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row>
    <row r="814" spans="1:26" ht="15.75" customHeight="1">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row>
    <row r="815" spans="1:26" ht="15.75" customHeight="1">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row>
    <row r="816" spans="1:26" ht="15.75" customHeight="1">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row>
    <row r="817" spans="1:26" ht="15.75" customHeight="1">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row>
    <row r="818" spans="1:26" ht="15.75" customHeight="1">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row>
    <row r="819" spans="1:26" ht="15.75" customHeight="1">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row>
    <row r="820" spans="1:26" ht="15.75" customHeight="1">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row>
    <row r="821" spans="1:26" ht="15.75" customHeight="1">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row>
    <row r="822" spans="1:26" ht="15.75" customHeight="1">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row>
    <row r="823" spans="1:26" ht="15.75" customHeight="1">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row>
    <row r="824" spans="1:26" ht="15.75" customHeight="1">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row>
    <row r="825" spans="1:26" ht="15.75" customHeight="1">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row>
    <row r="826" spans="1:26" ht="15.75" customHeight="1">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row>
    <row r="827" spans="1:26" ht="15.75" customHeight="1">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row>
    <row r="828" spans="1:26" ht="15.75" customHeight="1">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row>
    <row r="829" spans="1:26" ht="15.75" customHeight="1">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row>
    <row r="830" spans="1:26" ht="15.75" customHeight="1">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row>
    <row r="831" spans="1:26" ht="15.75" customHeight="1">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row>
    <row r="832" spans="1:26" ht="15.75" customHeight="1">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row>
    <row r="833" spans="1:26" ht="15.75" customHeight="1">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row>
    <row r="834" spans="1:26" ht="15.75" customHeight="1">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row>
    <row r="835" spans="1:26" ht="15.75" customHeight="1">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row>
    <row r="836" spans="1:26" ht="15.75" customHeight="1">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row>
    <row r="837" spans="1:26" ht="15.75" customHeight="1">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row>
    <row r="838" spans="1:26" ht="15.75" customHeight="1">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row>
    <row r="839" spans="1:26" ht="15.75" customHeight="1">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row>
    <row r="840" spans="1:26" ht="15.75" customHeight="1">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row>
    <row r="841" spans="1:26" ht="15.75" customHeight="1">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row>
    <row r="842" spans="1:26" ht="15.75" customHeight="1">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row>
    <row r="843" spans="1:26" ht="15.75" customHeight="1">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row>
    <row r="844" spans="1:26" ht="15.75" customHeight="1">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row>
    <row r="845" spans="1:26" ht="15.75" customHeight="1">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row>
    <row r="846" spans="1:26" ht="15.75" customHeight="1">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row>
    <row r="847" spans="1:26" ht="15.75" customHeight="1">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row>
    <row r="848" spans="1:26" ht="15.75" customHeight="1">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row>
    <row r="849" spans="1:26" ht="15.75" customHeight="1">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row>
    <row r="850" spans="1:26" ht="15.75" customHeight="1">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row>
    <row r="851" spans="1:26" ht="15.75" customHeight="1">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row>
    <row r="852" spans="1:26" ht="15.75" customHeight="1">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row>
    <row r="853" spans="1:26" ht="15.75" customHeight="1">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row>
    <row r="854" spans="1:26" ht="15.75" customHeight="1">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row>
    <row r="855" spans="1:26" ht="15.75" customHeight="1">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row>
    <row r="856" spans="1:26" ht="15.75" customHeight="1">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row>
    <row r="857" spans="1:26" ht="15.75" customHeight="1">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row>
    <row r="858" spans="1:26" ht="15.75" customHeight="1">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row>
    <row r="859" spans="1:26" ht="15.75" customHeight="1">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row>
    <row r="860" spans="1:26" ht="15.75" customHeight="1">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row>
    <row r="861" spans="1:26" ht="15.75" customHeight="1">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row>
    <row r="862" spans="1:26" ht="15.75" customHeight="1">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row>
    <row r="863" spans="1:26" ht="15.75" customHeight="1">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row>
    <row r="864" spans="1:26" ht="15.75" customHeight="1">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row>
    <row r="865" spans="1:26" ht="15.75" customHeight="1">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row>
    <row r="866" spans="1:26" ht="15.75" customHeight="1">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row>
    <row r="867" spans="1:26" ht="15.75" customHeight="1">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row>
    <row r="868" spans="1:26" ht="15.75" customHeight="1">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row>
    <row r="869" spans="1:26" ht="15.75" customHeight="1">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row>
    <row r="870" spans="1:26" ht="15.75" customHeight="1">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row>
    <row r="871" spans="1:26" ht="15.75" customHeight="1">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row>
    <row r="872" spans="1:26" ht="15.75" customHeight="1">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row>
    <row r="873" spans="1:26" ht="15.75" customHeight="1">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row>
    <row r="874" spans="1:26" ht="15.75" customHeight="1">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row>
    <row r="875" spans="1:26" ht="15.75" customHeight="1">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row>
    <row r="876" spans="1:26" ht="15.75" customHeight="1">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row>
    <row r="877" spans="1:26" ht="15.75" customHeight="1">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row>
    <row r="878" spans="1:26" ht="15.75" customHeight="1">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row>
    <row r="879" spans="1:26" ht="15.75" customHeight="1">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row>
    <row r="880" spans="1:26" ht="15.75" customHeight="1">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row>
    <row r="881" spans="1:26" ht="15.75" customHeight="1">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row>
    <row r="882" spans="1:26" ht="15.75" customHeight="1">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row>
    <row r="883" spans="1:26" ht="15.75" customHeight="1">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row>
    <row r="884" spans="1:26" ht="15.75" customHeight="1">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row>
    <row r="885" spans="1:26" ht="15.75" customHeight="1">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row>
    <row r="886" spans="1:26" ht="15.75" customHeight="1">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row>
    <row r="887" spans="1:26" ht="15.75" customHeight="1">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row>
    <row r="888" spans="1:26" ht="15.75" customHeight="1">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row>
    <row r="889" spans="1:26" ht="15.75" customHeight="1">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row>
    <row r="890" spans="1:26" ht="15.75" customHeight="1">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row>
    <row r="891" spans="1:26" ht="15.75" customHeight="1">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row>
    <row r="892" spans="1:26" ht="15.75" customHeight="1">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row>
    <row r="893" spans="1:26" ht="15.75" customHeight="1">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row>
    <row r="894" spans="1:26" ht="15.75" customHeight="1">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row>
    <row r="895" spans="1:26" ht="15.75" customHeight="1">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row>
    <row r="896" spans="1:26" ht="15.75" customHeight="1">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row>
    <row r="897" spans="1:26" ht="15.75" customHeight="1">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row>
    <row r="898" spans="1:26" ht="15.75" customHeight="1">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row>
    <row r="899" spans="1:26" ht="15.75" customHeight="1">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row>
    <row r="900" spans="1:26" ht="15.75" customHeight="1">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row>
    <row r="901" spans="1:26" ht="15.75" customHeight="1">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row>
    <row r="902" spans="1:26" ht="15.75" customHeight="1">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row>
    <row r="903" spans="1:26" ht="15.75" customHeight="1">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row>
    <row r="904" spans="1:26" ht="15.75" customHeight="1">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row>
    <row r="905" spans="1:26" ht="15.75" customHeight="1">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row>
    <row r="906" spans="1:26" ht="15.75" customHeight="1">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row>
    <row r="907" spans="1:26" ht="15.75" customHeight="1">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row>
    <row r="908" spans="1:26" ht="15.75" customHeight="1">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row>
    <row r="909" spans="1:26" ht="15.75" customHeight="1">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row>
    <row r="910" spans="1:26" ht="15.75" customHeight="1">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row>
    <row r="911" spans="1:26" ht="15.75" customHeight="1">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row>
    <row r="912" spans="1:26" ht="15.75" customHeight="1">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row>
    <row r="913" spans="1:26" ht="15.75" customHeight="1">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row>
    <row r="914" spans="1:26" ht="15.75" customHeight="1">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row>
    <row r="915" spans="1:26" ht="15.75" customHeight="1">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row>
    <row r="916" spans="1:26" ht="15.75" customHeight="1">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row>
    <row r="917" spans="1:26" ht="15.75" customHeight="1">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row>
    <row r="918" spans="1:26" ht="15.75" customHeight="1">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row>
    <row r="919" spans="1:26" ht="15.75" customHeight="1">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row>
    <row r="920" spans="1:26" ht="15.75" customHeight="1">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row>
    <row r="921" spans="1:26" ht="15.75" customHeight="1">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row>
    <row r="922" spans="1:26" ht="15.75" customHeight="1">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row>
    <row r="923" spans="1:26" ht="15.75" customHeight="1">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row>
    <row r="924" spans="1:26" ht="15.75" customHeight="1">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row>
    <row r="925" spans="1:26" ht="15.75" customHeight="1">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row>
    <row r="926" spans="1:26" ht="15.75" customHeight="1">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row>
    <row r="927" spans="1:26" ht="15.75" customHeight="1">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row>
    <row r="928" spans="1:26" ht="15.75" customHeight="1">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row>
    <row r="929" spans="1:26" ht="15.75" customHeight="1">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row>
    <row r="930" spans="1:26" ht="15.75" customHeight="1">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row>
    <row r="931" spans="1:26" ht="15.75" customHeight="1">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row>
    <row r="932" spans="1:26" ht="15.75" customHeight="1">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row>
    <row r="933" spans="1:26" ht="15.75" customHeight="1">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row>
    <row r="934" spans="1:26" ht="15.75" customHeight="1">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row>
    <row r="935" spans="1:26" ht="15.75" customHeight="1">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row>
    <row r="936" spans="1:26" ht="15.75" customHeight="1">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row>
    <row r="937" spans="1:26" ht="15.75" customHeight="1">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row>
    <row r="938" spans="1:26" ht="15.75" customHeight="1">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row>
    <row r="939" spans="1:26" ht="15.75" customHeight="1">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row>
    <row r="940" spans="1:26" ht="15.75" customHeight="1">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row>
    <row r="941" spans="1:26" ht="15.75" customHeight="1">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row>
    <row r="942" spans="1:26" ht="15.75" customHeight="1">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row>
    <row r="943" spans="1:26" ht="15.75" customHeight="1">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row>
    <row r="944" spans="1:26" ht="15.75" customHeight="1">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row>
    <row r="945" spans="1:26" ht="15.75" customHeight="1">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row>
    <row r="946" spans="1:26" ht="15.75" customHeight="1">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row>
    <row r="947" spans="1:26" ht="15.75" customHeight="1">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row>
    <row r="948" spans="1:26" ht="15.75" customHeight="1">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row>
    <row r="949" spans="1:26" ht="15.75" customHeight="1">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row>
    <row r="950" spans="1:26" ht="15.75" customHeight="1">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row>
    <row r="951" spans="1:26" ht="15.75" customHeight="1">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row>
    <row r="952" spans="1:26" ht="15.75" customHeight="1">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row>
    <row r="953" spans="1:26" ht="15.75" customHeight="1">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row>
    <row r="954" spans="1:26" ht="15.75" customHeight="1">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row>
    <row r="955" spans="1:26" ht="15.75" customHeight="1">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row>
    <row r="956" spans="1:26" ht="15.75" customHeight="1">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row>
    <row r="957" spans="1:26" ht="15.75" customHeight="1">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row>
    <row r="958" spans="1:26" ht="15.75" customHeight="1">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row>
    <row r="959" spans="1:26" ht="15.75" customHeight="1">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row>
    <row r="960" spans="1:26" ht="15.75" customHeight="1">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row>
    <row r="961" spans="1:26" ht="15.75" customHeight="1">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row>
    <row r="962" spans="1:26" ht="15.75" customHeight="1">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row>
    <row r="963" spans="1:26" ht="15.75" customHeight="1">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row>
    <row r="964" spans="1:26" ht="15.75" customHeight="1">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row>
    <row r="965" spans="1:26" ht="15.75" customHeight="1">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row>
    <row r="966" spans="1:26" ht="15.75" customHeight="1">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row>
    <row r="967" spans="1:26" ht="15.75" customHeight="1">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row>
    <row r="968" spans="1:26" ht="15.75" customHeight="1">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row>
    <row r="969" spans="1:26" ht="15.75" customHeight="1">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row>
    <row r="970" spans="1:26" ht="15.75" customHeight="1">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row>
    <row r="971" spans="1:26" ht="15.75" customHeight="1">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row>
    <row r="972" spans="1:26" ht="15.75" customHeight="1">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row>
    <row r="973" spans="1:26" ht="15.75" customHeight="1">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row>
    <row r="974" spans="1:26" ht="15.75" customHeight="1">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row>
    <row r="975" spans="1:26" ht="15.75" customHeight="1">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row>
    <row r="976" spans="1:26" ht="15.75" customHeight="1">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row>
    <row r="977" spans="1:26" ht="15.75" customHeight="1">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row>
    <row r="978" spans="1:26" ht="15.75" customHeight="1">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row>
    <row r="979" spans="1:26" ht="15.75" customHeight="1">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row>
    <row r="980" spans="1:26" ht="15.75" customHeight="1">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row>
    <row r="981" spans="1:26" ht="15.75" customHeight="1">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row>
    <row r="982" spans="1:26" ht="15.75" customHeight="1">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row>
    <row r="983" spans="1:26" ht="15.75" customHeight="1">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row>
    <row r="984" spans="1:26" ht="15.75" customHeight="1">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row>
    <row r="985" spans="1:26" ht="15.75" customHeight="1">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row>
    <row r="986" spans="1:26" ht="15.75" customHeight="1">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row>
    <row r="987" spans="1:26" ht="15.75" customHeight="1">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row>
    <row r="988" spans="1:26" ht="15.75" customHeight="1">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row>
    <row r="989" spans="1:26" ht="15.75" customHeight="1">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row>
    <row r="990" spans="1:26" ht="15.75" customHeight="1">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row>
  </sheetData>
  <mergeCells count="1">
    <mergeCell ref="A2:G2"/>
  </mergeCells>
  <conditionalFormatting sqref="E19:E24">
    <cfRule type="cellIs" dxfId="10" priority="1" operator="between">
      <formula>0.75</formula>
      <formula>1</formula>
    </cfRule>
  </conditionalFormatting>
  <conditionalFormatting sqref="E19:E24">
    <cfRule type="cellIs" dxfId="9" priority="2" operator="between">
      <formula>0.5</formula>
      <formula>0.75</formula>
    </cfRule>
  </conditionalFormatting>
  <conditionalFormatting sqref="E19:E24">
    <cfRule type="cellIs" dxfId="8" priority="3" operator="between">
      <formula>0.25</formula>
      <formula>0.5</formula>
    </cfRule>
  </conditionalFormatting>
  <conditionalFormatting sqref="E19:E24">
    <cfRule type="cellIs" dxfId="7" priority="4" operator="between">
      <formula>0</formula>
      <formula>0.25</formula>
    </cfRule>
  </conditionalFormatting>
  <conditionalFormatting sqref="C7">
    <cfRule type="cellIs" dxfId="6" priority="5" operator="equal">
      <formula>"Leaf Four"</formula>
    </cfRule>
  </conditionalFormatting>
  <conditionalFormatting sqref="C7">
    <cfRule type="cellIs" dxfId="5" priority="6" operator="equal">
      <formula>"Leaf Three"</formula>
    </cfRule>
  </conditionalFormatting>
  <conditionalFormatting sqref="C7">
    <cfRule type="cellIs" dxfId="4" priority="7" operator="equal">
      <formula>"Leaf Two"</formula>
    </cfRule>
  </conditionalFormatting>
  <conditionalFormatting sqref="C7">
    <cfRule type="cellIs" dxfId="3" priority="8" operator="equal">
      <formula>"Leaf One"</formula>
    </cfRule>
  </conditionalFormatting>
  <pageMargins left="0.7" right="0.7" top="0.75" bottom="0.7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8C143"/>
  </sheetPr>
  <dimension ref="A1:N108"/>
  <sheetViews>
    <sheetView showGridLines="0" tabSelected="1" zoomScale="125" zoomScaleNormal="125" zoomScalePageLayoutView="125" workbookViewId="0">
      <pane ySplit="6" topLeftCell="A13" activePane="bottomLeft" state="frozen"/>
      <selection pane="bottomLeft" activeCell="J103" sqref="J103"/>
    </sheetView>
  </sheetViews>
  <sheetFormatPr defaultColWidth="8.85546875" defaultRowHeight="14.25"/>
  <cols>
    <col min="1" max="1" width="6.7109375" style="1" customWidth="1"/>
    <col min="2" max="2" width="6.85546875" style="15" customWidth="1"/>
    <col min="3" max="3" width="62.7109375" style="15" customWidth="1"/>
    <col min="4" max="4" width="21" style="15" bestFit="1" customWidth="1"/>
    <col min="5" max="5" width="8.42578125" style="15" customWidth="1"/>
    <col min="6" max="6" width="10.42578125" style="15" customWidth="1"/>
    <col min="7" max="16384" width="8.85546875" style="1"/>
  </cols>
  <sheetData>
    <row r="1" spans="1:8" ht="6" customHeight="1">
      <c r="A1" s="3"/>
      <c r="B1" s="13"/>
      <c r="C1" s="13"/>
      <c r="D1" s="13"/>
      <c r="E1" s="13"/>
      <c r="F1" s="13"/>
    </row>
    <row r="2" spans="1:8" ht="65.099999999999994" customHeight="1">
      <c r="A2" s="222" t="s">
        <v>178</v>
      </c>
      <c r="B2" s="222"/>
      <c r="C2" s="222"/>
      <c r="D2" s="222"/>
      <c r="E2" s="222"/>
      <c r="F2" s="222"/>
    </row>
    <row r="3" spans="1:8" ht="5.25" customHeight="1">
      <c r="A3" s="8"/>
      <c r="B3" s="14"/>
      <c r="C3" s="14"/>
      <c r="D3" s="14"/>
      <c r="E3" s="14"/>
      <c r="F3" s="14"/>
    </row>
    <row r="4" spans="1:8">
      <c r="H4" s="2"/>
    </row>
    <row r="5" spans="1:8" s="55" customFormat="1" ht="18">
      <c r="B5" s="56"/>
      <c r="C5" s="57"/>
      <c r="D5" s="58" t="s">
        <v>0</v>
      </c>
      <c r="E5" s="59">
        <f>SUM(E8,E38,E63,E83, E93)</f>
        <v>0</v>
      </c>
      <c r="F5" s="59"/>
    </row>
    <row r="6" spans="1:8" ht="28.5">
      <c r="B6" s="87" t="s">
        <v>3</v>
      </c>
      <c r="C6" s="225" t="s">
        <v>4</v>
      </c>
      <c r="D6" s="226"/>
      <c r="E6" s="87" t="s">
        <v>5</v>
      </c>
      <c r="F6" s="88" t="s">
        <v>6</v>
      </c>
    </row>
    <row r="7" spans="1:8" ht="15" thickBot="1">
      <c r="B7" s="16"/>
      <c r="C7" s="16"/>
      <c r="D7" s="17"/>
      <c r="E7" s="18"/>
    </row>
    <row r="8" spans="1:8" s="55" customFormat="1" ht="18">
      <c r="B8" s="64" t="s">
        <v>1</v>
      </c>
      <c r="C8" s="65"/>
      <c r="D8" s="66" t="s">
        <v>2</v>
      </c>
      <c r="E8" s="67">
        <f>SUM(E10,E12,E17,E22,E27,E29)</f>
        <v>0</v>
      </c>
      <c r="F8" s="68"/>
    </row>
    <row r="9" spans="1:8" s="55" customFormat="1" ht="18">
      <c r="B9" s="69"/>
      <c r="C9" s="61"/>
      <c r="D9" s="62"/>
      <c r="E9" s="63"/>
      <c r="F9" s="70"/>
    </row>
    <row r="10" spans="1:8">
      <c r="B10" s="223" t="s">
        <v>7</v>
      </c>
      <c r="C10" s="224"/>
      <c r="D10" s="224"/>
      <c r="E10" s="20">
        <f>SUMIF(F11:F11,"Yes",E11:E11)</f>
        <v>0</v>
      </c>
      <c r="F10" s="71"/>
    </row>
    <row r="11" spans="1:8">
      <c r="B11" s="72" t="s">
        <v>8</v>
      </c>
      <c r="C11" s="227" t="s">
        <v>96</v>
      </c>
      <c r="D11" s="228"/>
      <c r="E11" s="21">
        <v>4</v>
      </c>
      <c r="F11" s="73"/>
    </row>
    <row r="12" spans="1:8">
      <c r="B12" s="223" t="s">
        <v>10</v>
      </c>
      <c r="C12" s="224"/>
      <c r="D12" s="224"/>
      <c r="E12" s="19">
        <f>SUMIF(F13:F16,"Yes",E13:E16)</f>
        <v>0</v>
      </c>
      <c r="F12" s="74"/>
    </row>
    <row r="13" spans="1:8" ht="25.5" customHeight="1">
      <c r="B13" s="72" t="s">
        <v>9</v>
      </c>
      <c r="C13" s="229" t="s">
        <v>12</v>
      </c>
      <c r="D13" s="230"/>
      <c r="E13" s="21">
        <v>2</v>
      </c>
      <c r="F13" s="73"/>
    </row>
    <row r="14" spans="1:8">
      <c r="B14" s="72" t="s">
        <v>11</v>
      </c>
      <c r="C14" s="227" t="s">
        <v>104</v>
      </c>
      <c r="D14" s="228"/>
      <c r="E14" s="21">
        <v>2</v>
      </c>
      <c r="F14" s="73"/>
    </row>
    <row r="15" spans="1:8" ht="39.75" customHeight="1">
      <c r="B15" s="72" t="s">
        <v>13</v>
      </c>
      <c r="C15" s="229" t="s">
        <v>17</v>
      </c>
      <c r="D15" s="230"/>
      <c r="E15" s="21">
        <v>1</v>
      </c>
      <c r="F15" s="73"/>
    </row>
    <row r="16" spans="1:8" ht="30" customHeight="1">
      <c r="B16" s="72" t="s">
        <v>14</v>
      </c>
      <c r="C16" s="229" t="s">
        <v>18</v>
      </c>
      <c r="D16" s="230"/>
      <c r="E16" s="21">
        <v>1</v>
      </c>
      <c r="F16" s="73"/>
    </row>
    <row r="17" spans="1:14" s="5" customFormat="1">
      <c r="B17" s="223" t="s">
        <v>19</v>
      </c>
      <c r="C17" s="224"/>
      <c r="D17" s="224"/>
      <c r="E17" s="19">
        <f>SUMIF(F19:F21,"Yes",E19:E21)</f>
        <v>0</v>
      </c>
      <c r="F17" s="74"/>
    </row>
    <row r="18" spans="1:14" s="5" customFormat="1" ht="14.1" customHeight="1">
      <c r="B18" s="245" t="s">
        <v>20</v>
      </c>
      <c r="C18" s="246"/>
      <c r="D18" s="247"/>
      <c r="E18" s="23"/>
      <c r="F18" s="75"/>
    </row>
    <row r="19" spans="1:14" s="5" customFormat="1" ht="24.75" customHeight="1">
      <c r="B19" s="76" t="s">
        <v>147</v>
      </c>
      <c r="C19" s="242" t="s">
        <v>108</v>
      </c>
      <c r="D19" s="243"/>
      <c r="E19" s="24">
        <v>2</v>
      </c>
      <c r="F19" s="73"/>
    </row>
    <row r="20" spans="1:14" s="5" customFormat="1" ht="24.75" customHeight="1">
      <c r="B20" s="76" t="s">
        <v>148</v>
      </c>
      <c r="C20" s="242" t="s">
        <v>109</v>
      </c>
      <c r="D20" s="243"/>
      <c r="E20" s="24">
        <v>3</v>
      </c>
      <c r="F20" s="73"/>
    </row>
    <row r="21" spans="1:14" s="5" customFormat="1" ht="39" customHeight="1">
      <c r="B21" s="76" t="s">
        <v>149</v>
      </c>
      <c r="C21" s="242" t="s">
        <v>106</v>
      </c>
      <c r="D21" s="243"/>
      <c r="E21" s="24">
        <v>4</v>
      </c>
      <c r="F21" s="73"/>
    </row>
    <row r="22" spans="1:14">
      <c r="B22" s="223" t="s">
        <v>21</v>
      </c>
      <c r="C22" s="224"/>
      <c r="D22" s="224"/>
      <c r="E22" s="20">
        <f>SUMIF(F23:F26,"Yes",E23:E26)</f>
        <v>0</v>
      </c>
      <c r="F22" s="74"/>
    </row>
    <row r="23" spans="1:14" ht="28.5" customHeight="1">
      <c r="B23" s="77" t="s">
        <v>15</v>
      </c>
      <c r="C23" s="229" t="s">
        <v>23</v>
      </c>
      <c r="D23" s="230"/>
      <c r="E23" s="21">
        <v>1</v>
      </c>
      <c r="F23" s="78"/>
    </row>
    <row r="24" spans="1:14">
      <c r="B24" s="72" t="s">
        <v>16</v>
      </c>
      <c r="C24" s="227" t="s">
        <v>94</v>
      </c>
      <c r="D24" s="228"/>
      <c r="E24" s="21">
        <v>3</v>
      </c>
      <c r="F24" s="78"/>
    </row>
    <row r="25" spans="1:14" s="11" customFormat="1" ht="29.1" customHeight="1">
      <c r="B25" s="72" t="s">
        <v>150</v>
      </c>
      <c r="C25" s="231" t="s">
        <v>107</v>
      </c>
      <c r="D25" s="232"/>
      <c r="E25" s="25">
        <v>2</v>
      </c>
      <c r="F25" s="79"/>
    </row>
    <row r="26" spans="1:14" ht="43.5" customHeight="1">
      <c r="B26" s="72" t="s">
        <v>151</v>
      </c>
      <c r="C26" s="229" t="s">
        <v>25</v>
      </c>
      <c r="D26" s="230"/>
      <c r="E26" s="21">
        <v>3</v>
      </c>
      <c r="F26" s="78"/>
    </row>
    <row r="27" spans="1:14" s="5" customFormat="1">
      <c r="B27" s="223" t="s">
        <v>26</v>
      </c>
      <c r="C27" s="224"/>
      <c r="D27" s="224"/>
      <c r="E27" s="19">
        <f>SUMIF(F28:F28,"Yes",E28:E28)</f>
        <v>0</v>
      </c>
      <c r="F27" s="80"/>
    </row>
    <row r="28" spans="1:14" s="5" customFormat="1" ht="24.75" customHeight="1">
      <c r="B28" s="76" t="s">
        <v>152</v>
      </c>
      <c r="C28" s="242" t="s">
        <v>28</v>
      </c>
      <c r="D28" s="243"/>
      <c r="E28" s="24">
        <v>2</v>
      </c>
      <c r="F28" s="73"/>
    </row>
    <row r="29" spans="1:14">
      <c r="B29" s="223" t="s">
        <v>29</v>
      </c>
      <c r="C29" s="224"/>
      <c r="D29" s="224"/>
      <c r="E29" s="19">
        <f>SUMIF(F30:F36,"Yes",E30:E36)</f>
        <v>0</v>
      </c>
      <c r="F29" s="80"/>
    </row>
    <row r="30" spans="1:14" ht="39" customHeight="1">
      <c r="B30" s="72" t="s">
        <v>101</v>
      </c>
      <c r="C30" s="229" t="s">
        <v>97</v>
      </c>
      <c r="D30" s="230"/>
      <c r="E30" s="21">
        <v>1</v>
      </c>
      <c r="F30" s="78"/>
    </row>
    <row r="31" spans="1:14" s="4" customFormat="1" ht="30" customHeight="1">
      <c r="B31" s="72" t="s">
        <v>22</v>
      </c>
      <c r="C31" s="229" t="s">
        <v>30</v>
      </c>
      <c r="D31" s="230"/>
      <c r="E31" s="22">
        <v>4</v>
      </c>
      <c r="F31" s="81"/>
    </row>
    <row r="32" spans="1:14" customFormat="1" ht="35.25" customHeight="1">
      <c r="A32" s="10"/>
      <c r="B32" s="72" t="s">
        <v>93</v>
      </c>
      <c r="C32" s="229" t="s">
        <v>113</v>
      </c>
      <c r="D32" s="244"/>
      <c r="E32" s="26">
        <v>1</v>
      </c>
      <c r="F32" s="81"/>
      <c r="G32" s="10"/>
      <c r="H32" s="10"/>
      <c r="I32" s="10"/>
      <c r="J32" s="10"/>
      <c r="K32" s="10"/>
      <c r="L32" s="10"/>
      <c r="M32" s="10"/>
      <c r="N32" s="10"/>
    </row>
    <row r="33" spans="2:10">
      <c r="B33" s="72" t="s">
        <v>24</v>
      </c>
      <c r="C33" s="227" t="s">
        <v>31</v>
      </c>
      <c r="D33" s="228"/>
      <c r="E33" s="21">
        <v>3</v>
      </c>
      <c r="F33" s="78"/>
    </row>
    <row r="34" spans="2:10">
      <c r="B34" s="72" t="s">
        <v>153</v>
      </c>
      <c r="C34" s="227" t="s">
        <v>114</v>
      </c>
      <c r="D34" s="228"/>
      <c r="E34" s="21">
        <v>3</v>
      </c>
      <c r="F34" s="78"/>
    </row>
    <row r="35" spans="2:10" s="5" customFormat="1" ht="15.75" customHeight="1">
      <c r="B35" s="72" t="s">
        <v>102</v>
      </c>
      <c r="C35" s="237" t="s">
        <v>115</v>
      </c>
      <c r="D35" s="238"/>
      <c r="E35" s="24">
        <v>2</v>
      </c>
      <c r="F35" s="73"/>
      <c r="J35" s="6"/>
    </row>
    <row r="36" spans="2:10" s="5" customFormat="1" ht="23.25" customHeight="1" thickBot="1">
      <c r="B36" s="82" t="s">
        <v>27</v>
      </c>
      <c r="C36" s="83" t="s">
        <v>98</v>
      </c>
      <c r="D36" s="84"/>
      <c r="E36" s="85">
        <v>2</v>
      </c>
      <c r="F36" s="86"/>
    </row>
    <row r="37" spans="2:10" s="5" customFormat="1" ht="23.25" customHeight="1" thickBot="1">
      <c r="B37" s="89"/>
      <c r="C37" s="90"/>
      <c r="D37" s="90"/>
      <c r="E37" s="91"/>
      <c r="F37" s="91"/>
    </row>
    <row r="38" spans="2:10" s="55" customFormat="1" ht="18">
      <c r="B38" s="64" t="s">
        <v>32</v>
      </c>
      <c r="C38" s="92"/>
      <c r="D38" s="66" t="s">
        <v>2</v>
      </c>
      <c r="E38" s="67">
        <f>SUM(E40,E48,E55)</f>
        <v>0</v>
      </c>
      <c r="F38" s="93"/>
    </row>
    <row r="39" spans="2:10" s="55" customFormat="1" ht="18">
      <c r="B39" s="69"/>
      <c r="C39" s="60"/>
      <c r="D39" s="62"/>
      <c r="E39" s="63"/>
      <c r="F39" s="94"/>
    </row>
    <row r="40" spans="2:10">
      <c r="B40" s="223" t="s">
        <v>34</v>
      </c>
      <c r="C40" s="224"/>
      <c r="D40" s="224"/>
      <c r="E40" s="19">
        <f>SUMIF(F41:F47,"Yes",E41:E47)</f>
        <v>0</v>
      </c>
      <c r="F40" s="80"/>
    </row>
    <row r="41" spans="2:10">
      <c r="B41" s="95" t="s">
        <v>33</v>
      </c>
      <c r="C41" s="233" t="s">
        <v>145</v>
      </c>
      <c r="D41" s="234"/>
      <c r="E41" s="28">
        <v>3</v>
      </c>
      <c r="F41" s="96"/>
    </row>
    <row r="42" spans="2:10">
      <c r="B42" s="72" t="s">
        <v>154</v>
      </c>
      <c r="C42" s="227" t="s">
        <v>146</v>
      </c>
      <c r="D42" s="228"/>
      <c r="E42" s="21">
        <v>3</v>
      </c>
      <c r="F42" s="78"/>
    </row>
    <row r="43" spans="2:10">
      <c r="B43" s="239" t="s">
        <v>35</v>
      </c>
      <c r="C43" s="240"/>
      <c r="D43" s="241"/>
      <c r="E43" s="34"/>
      <c r="F43" s="97"/>
    </row>
    <row r="44" spans="2:10">
      <c r="B44" s="98" t="s">
        <v>36</v>
      </c>
      <c r="C44" s="235" t="s">
        <v>110</v>
      </c>
      <c r="D44" s="236"/>
      <c r="E44" s="27">
        <v>1</v>
      </c>
      <c r="F44" s="99"/>
    </row>
    <row r="45" spans="2:10">
      <c r="B45" s="72" t="s">
        <v>37</v>
      </c>
      <c r="C45" s="227" t="s">
        <v>38</v>
      </c>
      <c r="D45" s="228"/>
      <c r="E45" s="21">
        <v>3</v>
      </c>
      <c r="F45" s="78"/>
    </row>
    <row r="46" spans="2:10">
      <c r="B46" s="72" t="s">
        <v>39</v>
      </c>
      <c r="C46" s="227" t="s">
        <v>40</v>
      </c>
      <c r="D46" s="228"/>
      <c r="E46" s="21">
        <v>1</v>
      </c>
      <c r="F46" s="78"/>
    </row>
    <row r="47" spans="2:10">
      <c r="B47" s="95" t="s">
        <v>95</v>
      </c>
      <c r="C47" s="233" t="s">
        <v>41</v>
      </c>
      <c r="D47" s="234"/>
      <c r="E47" s="28">
        <v>1</v>
      </c>
      <c r="F47" s="96"/>
    </row>
    <row r="48" spans="2:10">
      <c r="B48" s="223" t="s">
        <v>44</v>
      </c>
      <c r="C48" s="224"/>
      <c r="D48" s="224"/>
      <c r="E48" s="19">
        <f>SUMIF(F49:F54,"Yes",E49:E54)</f>
        <v>0</v>
      </c>
      <c r="F48" s="80"/>
    </row>
    <row r="49" spans="2:6" s="5" customFormat="1">
      <c r="B49" s="76" t="s">
        <v>155</v>
      </c>
      <c r="C49" s="250" t="s">
        <v>45</v>
      </c>
      <c r="D49" s="251"/>
      <c r="E49" s="24">
        <v>2</v>
      </c>
      <c r="F49" s="73"/>
    </row>
    <row r="50" spans="2:6" s="5" customFormat="1">
      <c r="B50" s="76" t="s">
        <v>156</v>
      </c>
      <c r="C50" s="252" t="s">
        <v>46</v>
      </c>
      <c r="D50" s="253"/>
      <c r="E50" s="30">
        <v>2</v>
      </c>
      <c r="F50" s="100"/>
    </row>
    <row r="51" spans="2:6" s="5" customFormat="1">
      <c r="B51" s="76" t="s">
        <v>157</v>
      </c>
      <c r="C51" s="250" t="s">
        <v>47</v>
      </c>
      <c r="D51" s="251"/>
      <c r="E51" s="24">
        <v>1</v>
      </c>
      <c r="F51" s="100"/>
    </row>
    <row r="52" spans="2:6" s="5" customFormat="1">
      <c r="B52" s="76" t="s">
        <v>42</v>
      </c>
      <c r="C52" s="257" t="s">
        <v>48</v>
      </c>
      <c r="D52" s="258"/>
      <c r="E52" s="24">
        <v>1</v>
      </c>
      <c r="F52" s="73"/>
    </row>
    <row r="53" spans="2:6" s="5" customFormat="1" ht="25.5" customHeight="1">
      <c r="B53" s="76" t="s">
        <v>43</v>
      </c>
      <c r="C53" s="248" t="s">
        <v>49</v>
      </c>
      <c r="D53" s="249"/>
      <c r="E53" s="24">
        <v>3</v>
      </c>
      <c r="F53" s="73"/>
    </row>
    <row r="54" spans="2:6" s="5" customFormat="1" ht="28.5" customHeight="1">
      <c r="B54" s="76" t="s">
        <v>158</v>
      </c>
      <c r="C54" s="242" t="s">
        <v>103</v>
      </c>
      <c r="D54" s="243"/>
      <c r="E54" s="24">
        <v>1</v>
      </c>
      <c r="F54" s="73"/>
    </row>
    <row r="55" spans="2:6">
      <c r="B55" s="223" t="s">
        <v>50</v>
      </c>
      <c r="C55" s="224"/>
      <c r="D55" s="224"/>
      <c r="E55" s="19">
        <f>SUMIF(F57:F61,"Yes",E57:E61)</f>
        <v>0</v>
      </c>
      <c r="F55" s="80"/>
    </row>
    <row r="56" spans="2:6">
      <c r="B56" s="239" t="s">
        <v>159</v>
      </c>
      <c r="C56" s="240"/>
      <c r="D56" s="241"/>
      <c r="E56" s="29"/>
      <c r="F56" s="101"/>
    </row>
    <row r="57" spans="2:6" ht="14.25" customHeight="1">
      <c r="B57" s="98" t="s">
        <v>89</v>
      </c>
      <c r="C57" s="229" t="s">
        <v>116</v>
      </c>
      <c r="D57" s="230"/>
      <c r="E57" s="27">
        <v>4</v>
      </c>
      <c r="F57" s="99"/>
    </row>
    <row r="58" spans="2:6">
      <c r="B58" s="72" t="s">
        <v>90</v>
      </c>
      <c r="C58" s="227" t="s">
        <v>111</v>
      </c>
      <c r="D58" s="228"/>
      <c r="E58" s="21">
        <v>3</v>
      </c>
      <c r="F58" s="78"/>
    </row>
    <row r="59" spans="2:6">
      <c r="B59" s="72" t="s">
        <v>91</v>
      </c>
      <c r="C59" s="227" t="s">
        <v>51</v>
      </c>
      <c r="D59" s="228"/>
      <c r="E59" s="21">
        <v>2</v>
      </c>
      <c r="F59" s="78"/>
    </row>
    <row r="60" spans="2:6" s="5" customFormat="1">
      <c r="B60" s="76" t="s">
        <v>92</v>
      </c>
      <c r="C60" s="35" t="s">
        <v>53</v>
      </c>
      <c r="D60" s="36"/>
      <c r="E60" s="24">
        <v>1</v>
      </c>
      <c r="F60" s="73"/>
    </row>
    <row r="61" spans="2:6" ht="28.5" customHeight="1" thickBot="1">
      <c r="B61" s="102" t="s">
        <v>52</v>
      </c>
      <c r="C61" s="254" t="s">
        <v>54</v>
      </c>
      <c r="D61" s="255"/>
      <c r="E61" s="103">
        <v>1</v>
      </c>
      <c r="F61" s="104"/>
    </row>
    <row r="62" spans="2:6" ht="28.5" customHeight="1" thickBot="1">
      <c r="B62" s="91"/>
      <c r="C62" s="105"/>
      <c r="D62" s="105"/>
      <c r="E62" s="89"/>
      <c r="F62" s="89"/>
    </row>
    <row r="63" spans="2:6" s="55" customFormat="1" ht="18">
      <c r="B63" s="64" t="s">
        <v>179</v>
      </c>
      <c r="C63" s="92"/>
      <c r="D63" s="66" t="s">
        <v>2</v>
      </c>
      <c r="E63" s="67">
        <f>SUM(E65,E68,E74,E77,F80)</f>
        <v>0</v>
      </c>
      <c r="F63" s="93"/>
    </row>
    <row r="64" spans="2:6">
      <c r="B64" s="109"/>
      <c r="C64" s="110"/>
      <c r="D64" s="110"/>
      <c r="E64" s="110"/>
      <c r="F64" s="111"/>
    </row>
    <row r="65" spans="2:6">
      <c r="B65" s="223" t="s">
        <v>7</v>
      </c>
      <c r="C65" s="224"/>
      <c r="D65" s="224"/>
      <c r="E65" s="19">
        <f>SUMIF(F66:F67,"Yes",E66:E67)</f>
        <v>0</v>
      </c>
      <c r="F65" s="80"/>
    </row>
    <row r="66" spans="2:6">
      <c r="B66" s="72" t="s">
        <v>180</v>
      </c>
      <c r="C66" s="227" t="s">
        <v>117</v>
      </c>
      <c r="D66" s="228"/>
      <c r="E66" s="21">
        <v>3</v>
      </c>
      <c r="F66" s="78"/>
    </row>
    <row r="67" spans="2:6" ht="28.5" customHeight="1">
      <c r="B67" s="72" t="s">
        <v>181</v>
      </c>
      <c r="C67" s="229" t="s">
        <v>55</v>
      </c>
      <c r="D67" s="230"/>
      <c r="E67" s="21">
        <v>1</v>
      </c>
      <c r="F67" s="78"/>
    </row>
    <row r="68" spans="2:6">
      <c r="B68" s="223" t="s">
        <v>56</v>
      </c>
      <c r="C68" s="224"/>
      <c r="D68" s="224"/>
      <c r="E68" s="19">
        <f>SUMIF(F69:F73,"Yes",E69:E73)</f>
        <v>0</v>
      </c>
      <c r="F68" s="80"/>
    </row>
    <row r="69" spans="2:6" ht="14.25" customHeight="1">
      <c r="B69" s="72" t="s">
        <v>182</v>
      </c>
      <c r="C69" s="229" t="s">
        <v>99</v>
      </c>
      <c r="D69" s="230"/>
      <c r="E69" s="21">
        <v>1</v>
      </c>
      <c r="F69" s="78"/>
    </row>
    <row r="70" spans="2:6" ht="27.75" customHeight="1">
      <c r="B70" s="72" t="s">
        <v>183</v>
      </c>
      <c r="C70" s="229" t="s">
        <v>100</v>
      </c>
      <c r="D70" s="230"/>
      <c r="E70" s="21">
        <v>2</v>
      </c>
      <c r="F70" s="78"/>
    </row>
    <row r="71" spans="2:6" ht="31.5" customHeight="1">
      <c r="B71" s="72" t="s">
        <v>184</v>
      </c>
      <c r="C71" s="229" t="s">
        <v>57</v>
      </c>
      <c r="D71" s="230"/>
      <c r="E71" s="21">
        <v>1</v>
      </c>
      <c r="F71" s="78"/>
    </row>
    <row r="72" spans="2:6" ht="31.5" customHeight="1">
      <c r="B72" s="72" t="s">
        <v>185</v>
      </c>
      <c r="C72" s="229" t="s">
        <v>58</v>
      </c>
      <c r="D72" s="230"/>
      <c r="E72" s="21">
        <v>4</v>
      </c>
      <c r="F72" s="78"/>
    </row>
    <row r="73" spans="2:6" ht="28.5" customHeight="1">
      <c r="B73" s="72" t="s">
        <v>186</v>
      </c>
      <c r="C73" s="261" t="s">
        <v>59</v>
      </c>
      <c r="D73" s="262"/>
      <c r="E73" s="31">
        <v>1</v>
      </c>
      <c r="F73" s="96"/>
    </row>
    <row r="74" spans="2:6">
      <c r="B74" s="223" t="s">
        <v>60</v>
      </c>
      <c r="C74" s="224"/>
      <c r="D74" s="224"/>
      <c r="E74" s="19">
        <f>SUMIF(F75:F76,"Yes",E75:E76)</f>
        <v>0</v>
      </c>
      <c r="F74" s="80"/>
    </row>
    <row r="75" spans="2:6">
      <c r="B75" s="113" t="s">
        <v>187</v>
      </c>
      <c r="C75" s="227" t="s">
        <v>61</v>
      </c>
      <c r="D75" s="228"/>
      <c r="E75" s="21">
        <v>1</v>
      </c>
      <c r="F75" s="78"/>
    </row>
    <row r="76" spans="2:6">
      <c r="B76" s="112" t="s">
        <v>188</v>
      </c>
      <c r="C76" s="233" t="s">
        <v>62</v>
      </c>
      <c r="D76" s="234"/>
      <c r="E76" s="28">
        <v>3</v>
      </c>
      <c r="F76" s="78"/>
    </row>
    <row r="77" spans="2:6">
      <c r="B77" s="223" t="s">
        <v>63</v>
      </c>
      <c r="C77" s="224"/>
      <c r="D77" s="224"/>
      <c r="E77" s="19">
        <f>SUMIF(F78:F79,"Yes",E78:E79)</f>
        <v>0</v>
      </c>
      <c r="F77" s="80"/>
    </row>
    <row r="78" spans="2:6" ht="26.25" customHeight="1">
      <c r="B78" s="113" t="s">
        <v>189</v>
      </c>
      <c r="C78" s="229" t="s">
        <v>64</v>
      </c>
      <c r="D78" s="230"/>
      <c r="E78" s="25">
        <v>3</v>
      </c>
      <c r="F78" s="78"/>
    </row>
    <row r="79" spans="2:6" ht="30.75" customHeight="1" thickBot="1">
      <c r="B79" s="114" t="s">
        <v>190</v>
      </c>
      <c r="C79" s="254" t="s">
        <v>118</v>
      </c>
      <c r="D79" s="255"/>
      <c r="E79" s="115">
        <v>3</v>
      </c>
      <c r="F79" s="104"/>
    </row>
    <row r="80" spans="2:6">
      <c r="B80" s="223" t="s">
        <v>191</v>
      </c>
      <c r="C80" s="224"/>
      <c r="D80" s="224"/>
      <c r="E80" s="19">
        <f>SUMIF(F81:F81,"Yes",E81:E81)</f>
        <v>0</v>
      </c>
      <c r="F80" s="80"/>
    </row>
    <row r="81" spans="2:7" ht="27.75" customHeight="1" thickBot="1">
      <c r="B81" s="82" t="s">
        <v>192</v>
      </c>
      <c r="C81" s="254" t="s">
        <v>119</v>
      </c>
      <c r="D81" s="255"/>
      <c r="E81" s="103">
        <v>1</v>
      </c>
      <c r="F81" s="104"/>
    </row>
    <row r="82" spans="2:7" ht="27.75" customHeight="1" thickBot="1">
      <c r="B82" s="106"/>
      <c r="C82" s="107"/>
      <c r="D82" s="107"/>
      <c r="E82" s="106"/>
      <c r="F82" s="106"/>
      <c r="G82" s="3"/>
    </row>
    <row r="83" spans="2:7" s="55" customFormat="1" ht="18" customHeight="1">
      <c r="B83" s="116" t="s">
        <v>65</v>
      </c>
      <c r="C83" s="117"/>
      <c r="D83" s="66" t="s">
        <v>2</v>
      </c>
      <c r="E83" s="67">
        <f>SUM(E85)</f>
        <v>0</v>
      </c>
      <c r="F83" s="108"/>
    </row>
    <row r="84" spans="2:7">
      <c r="B84" s="109"/>
      <c r="C84" s="110"/>
      <c r="D84" s="110"/>
      <c r="E84" s="110"/>
      <c r="F84" s="111"/>
    </row>
    <row r="85" spans="2:7">
      <c r="B85" s="223" t="s">
        <v>7</v>
      </c>
      <c r="C85" s="224"/>
      <c r="D85" s="224"/>
      <c r="E85" s="19">
        <f>SUMIF(F87:F91,"Yes",E87:E91)</f>
        <v>0</v>
      </c>
      <c r="F85" s="80"/>
    </row>
    <row r="86" spans="2:7">
      <c r="B86" s="239" t="s">
        <v>66</v>
      </c>
      <c r="C86" s="240"/>
      <c r="D86" s="241"/>
      <c r="E86" s="34"/>
      <c r="F86" s="97"/>
    </row>
    <row r="87" spans="2:7">
      <c r="B87" s="98" t="s">
        <v>67</v>
      </c>
      <c r="C87" s="235" t="s">
        <v>68</v>
      </c>
      <c r="D87" s="236"/>
      <c r="E87" s="27">
        <v>1</v>
      </c>
      <c r="F87" s="78"/>
    </row>
    <row r="88" spans="2:7">
      <c r="B88" s="72" t="s">
        <v>69</v>
      </c>
      <c r="C88" s="227" t="s">
        <v>70</v>
      </c>
      <c r="D88" s="228"/>
      <c r="E88" s="21">
        <v>2</v>
      </c>
      <c r="F88" s="78"/>
    </row>
    <row r="89" spans="2:7">
      <c r="B89" s="239" t="s">
        <v>71</v>
      </c>
      <c r="C89" s="240"/>
      <c r="D89" s="241"/>
      <c r="E89" s="34"/>
      <c r="F89" s="118"/>
    </row>
    <row r="90" spans="2:7">
      <c r="B90" s="72" t="s">
        <v>72</v>
      </c>
      <c r="C90" s="227" t="s">
        <v>112</v>
      </c>
      <c r="D90" s="228"/>
      <c r="E90" s="21">
        <v>1</v>
      </c>
      <c r="F90" s="78"/>
    </row>
    <row r="91" spans="2:7" ht="15" thickBot="1">
      <c r="B91" s="82" t="s">
        <v>73</v>
      </c>
      <c r="C91" s="259" t="s">
        <v>74</v>
      </c>
      <c r="D91" s="260"/>
      <c r="E91" s="103">
        <v>3</v>
      </c>
      <c r="F91" s="104"/>
    </row>
    <row r="92" spans="2:7" ht="15" thickBot="1">
      <c r="B92" s="89"/>
      <c r="C92" s="119"/>
      <c r="D92" s="119"/>
      <c r="E92" s="89"/>
      <c r="F92" s="89"/>
    </row>
    <row r="93" spans="2:7" s="55" customFormat="1" ht="18">
      <c r="B93" s="64" t="s">
        <v>75</v>
      </c>
      <c r="C93" s="65"/>
      <c r="D93" s="66" t="s">
        <v>2</v>
      </c>
      <c r="E93" s="120">
        <f>SUM(E95)</f>
        <v>0</v>
      </c>
      <c r="F93" s="108"/>
    </row>
    <row r="94" spans="2:7">
      <c r="B94" s="109"/>
      <c r="C94" s="110"/>
      <c r="D94" s="110"/>
      <c r="E94" s="110"/>
      <c r="F94" s="111"/>
    </row>
    <row r="95" spans="2:7">
      <c r="B95" s="223" t="s">
        <v>7</v>
      </c>
      <c r="C95" s="224"/>
      <c r="D95" s="224"/>
      <c r="E95" s="19">
        <f>SUMIF(F96:F103,"Yes",E96:E103)</f>
        <v>0</v>
      </c>
      <c r="F95" s="80"/>
    </row>
    <row r="96" spans="2:7">
      <c r="B96" s="72" t="s">
        <v>76</v>
      </c>
      <c r="C96" s="227" t="s">
        <v>120</v>
      </c>
      <c r="D96" s="228"/>
      <c r="E96" s="21">
        <v>4</v>
      </c>
      <c r="F96" s="78"/>
    </row>
    <row r="97" spans="2:10" s="4" customFormat="1" ht="34.5" customHeight="1">
      <c r="B97" s="72" t="s">
        <v>77</v>
      </c>
      <c r="C97" s="229" t="s">
        <v>79</v>
      </c>
      <c r="D97" s="230"/>
      <c r="E97" s="22">
        <v>1</v>
      </c>
      <c r="F97" s="81"/>
    </row>
    <row r="98" spans="2:10">
      <c r="B98" s="72" t="s">
        <v>78</v>
      </c>
      <c r="C98" s="227" t="s">
        <v>82</v>
      </c>
      <c r="D98" s="228"/>
      <c r="E98" s="21">
        <v>2</v>
      </c>
      <c r="F98" s="78"/>
    </row>
    <row r="99" spans="2:10" ht="27.75" customHeight="1">
      <c r="B99" s="72" t="s">
        <v>80</v>
      </c>
      <c r="C99" s="229" t="s">
        <v>84</v>
      </c>
      <c r="D99" s="230"/>
      <c r="E99" s="21">
        <v>2</v>
      </c>
      <c r="F99" s="78"/>
    </row>
    <row r="100" spans="2:10">
      <c r="B100" s="72" t="s">
        <v>81</v>
      </c>
      <c r="C100" s="227" t="s">
        <v>86</v>
      </c>
      <c r="D100" s="228"/>
      <c r="E100" s="21">
        <v>1</v>
      </c>
      <c r="F100" s="78"/>
    </row>
    <row r="101" spans="2:10" s="4" customFormat="1" ht="49.5" customHeight="1">
      <c r="B101" s="72" t="s">
        <v>83</v>
      </c>
      <c r="C101" s="229" t="s">
        <v>121</v>
      </c>
      <c r="D101" s="230"/>
      <c r="E101" s="22">
        <v>2</v>
      </c>
      <c r="F101" s="81"/>
    </row>
    <row r="102" spans="2:10" s="4" customFormat="1" ht="28.5" customHeight="1">
      <c r="B102" s="72" t="s">
        <v>85</v>
      </c>
      <c r="C102" s="229" t="s">
        <v>122</v>
      </c>
      <c r="D102" s="230"/>
      <c r="E102" s="22">
        <v>2</v>
      </c>
      <c r="F102" s="81"/>
    </row>
    <row r="103" spans="2:10" s="4" customFormat="1" ht="88.5" customHeight="1" thickBot="1">
      <c r="B103" s="82" t="s">
        <v>87</v>
      </c>
      <c r="C103" s="254" t="s">
        <v>88</v>
      </c>
      <c r="D103" s="256"/>
      <c r="E103" s="121" t="s">
        <v>193</v>
      </c>
      <c r="F103" s="122"/>
      <c r="J103" s="4" t="s">
        <v>105</v>
      </c>
    </row>
    <row r="104" spans="2:10">
      <c r="B104" s="33"/>
      <c r="C104" s="33"/>
      <c r="D104" s="33"/>
      <c r="E104" s="33"/>
    </row>
    <row r="105" spans="2:10">
      <c r="B105" s="33"/>
      <c r="C105" s="33"/>
      <c r="D105" s="33"/>
      <c r="E105" s="33"/>
    </row>
    <row r="106" spans="2:10">
      <c r="B106" s="33"/>
      <c r="C106" s="33"/>
      <c r="D106" s="33"/>
      <c r="E106" s="33"/>
    </row>
    <row r="107" spans="2:10">
      <c r="B107" s="33"/>
      <c r="C107" s="33"/>
      <c r="D107" s="33"/>
      <c r="E107" s="33"/>
    </row>
    <row r="108" spans="2:10">
      <c r="B108" s="33"/>
      <c r="C108" s="33"/>
      <c r="D108" s="33"/>
      <c r="E108" s="33"/>
    </row>
  </sheetData>
  <customSheetViews>
    <customSheetView guid="{8FF208B4-7F65-4938-B9CF-B5E18555C465}" showGridLines="0">
      <selection activeCell="F228" sqref="A1:F228"/>
      <rowBreaks count="6" manualBreakCount="6">
        <brk id="46" max="16383" man="1"/>
        <brk id="78" max="16383" man="1"/>
        <brk id="118" max="16383" man="1"/>
        <brk id="148" max="16383" man="1"/>
        <brk id="183" max="5" man="1"/>
        <brk id="212" max="16383" man="1"/>
      </rowBreaks>
      <pageMargins left="0.7" right="0.7" top="0.75" bottom="0.75" header="0.3" footer="0.3"/>
      <pageSetup scale="99" orientation="portrait"/>
    </customSheetView>
    <customSheetView guid="{6FB01C10-184F-4EC9-B31E-D14DDEDFD40D}" showGridLines="0">
      <selection activeCell="F17" sqref="F17"/>
      <rowBreaks count="6" manualBreakCount="6">
        <brk id="46" max="16383" man="1"/>
        <brk id="78" max="16383" man="1"/>
        <brk id="118" max="16383" man="1"/>
        <brk id="148" max="16383" man="1"/>
        <brk id="183" max="5" man="1"/>
        <brk id="212" max="16383" man="1"/>
      </rowBreaks>
      <pageMargins left="0.7" right="0.7" top="0.75" bottom="0.75" header="0.3" footer="0.3"/>
      <pageSetup scale="99" orientation="portrait"/>
    </customSheetView>
  </customSheetViews>
  <mergeCells count="82">
    <mergeCell ref="C101:D101"/>
    <mergeCell ref="C102:D102"/>
    <mergeCell ref="C103:D103"/>
    <mergeCell ref="C51:D51"/>
    <mergeCell ref="C61:D61"/>
    <mergeCell ref="C52:D52"/>
    <mergeCell ref="C98:D98"/>
    <mergeCell ref="C99:D99"/>
    <mergeCell ref="C100:D100"/>
    <mergeCell ref="C96:D96"/>
    <mergeCell ref="C97:D97"/>
    <mergeCell ref="C91:D91"/>
    <mergeCell ref="B55:D55"/>
    <mergeCell ref="C66:D66"/>
    <mergeCell ref="C67:D67"/>
    <mergeCell ref="C73:D73"/>
    <mergeCell ref="C58:D58"/>
    <mergeCell ref="C59:D59"/>
    <mergeCell ref="C87:D87"/>
    <mergeCell ref="C88:D88"/>
    <mergeCell ref="C90:D90"/>
    <mergeCell ref="C81:D81"/>
    <mergeCell ref="B86:D86"/>
    <mergeCell ref="B89:D89"/>
    <mergeCell ref="C76:D76"/>
    <mergeCell ref="C78:D78"/>
    <mergeCell ref="C79:D79"/>
    <mergeCell ref="C75:D75"/>
    <mergeCell ref="C69:D69"/>
    <mergeCell ref="C70:D70"/>
    <mergeCell ref="C71:D71"/>
    <mergeCell ref="C72:D72"/>
    <mergeCell ref="B56:D56"/>
    <mergeCell ref="C53:D53"/>
    <mergeCell ref="C49:D49"/>
    <mergeCell ref="C50:D50"/>
    <mergeCell ref="C57:D57"/>
    <mergeCell ref="C46:D46"/>
    <mergeCell ref="C47:D47"/>
    <mergeCell ref="C42:D42"/>
    <mergeCell ref="B48:D48"/>
    <mergeCell ref="C54:D54"/>
    <mergeCell ref="C45:D45"/>
    <mergeCell ref="C35:D35"/>
    <mergeCell ref="B43:D43"/>
    <mergeCell ref="C23:D23"/>
    <mergeCell ref="C24:D24"/>
    <mergeCell ref="C32:D32"/>
    <mergeCell ref="C28:D28"/>
    <mergeCell ref="C6:D6"/>
    <mergeCell ref="C11:D11"/>
    <mergeCell ref="A2:F2"/>
    <mergeCell ref="C13:D13"/>
    <mergeCell ref="C25:D25"/>
    <mergeCell ref="C21:D21"/>
    <mergeCell ref="C20:D20"/>
    <mergeCell ref="C14:D14"/>
    <mergeCell ref="C15:D15"/>
    <mergeCell ref="C16:D16"/>
    <mergeCell ref="C19:D19"/>
    <mergeCell ref="B18:D18"/>
    <mergeCell ref="B85:D85"/>
    <mergeCell ref="B95:D95"/>
    <mergeCell ref="B10:D10"/>
    <mergeCell ref="B12:D12"/>
    <mergeCell ref="B17:D17"/>
    <mergeCell ref="B22:D22"/>
    <mergeCell ref="B27:D27"/>
    <mergeCell ref="B29:D29"/>
    <mergeCell ref="B40:D40"/>
    <mergeCell ref="C26:D26"/>
    <mergeCell ref="C30:D30"/>
    <mergeCell ref="C31:D31"/>
    <mergeCell ref="C33:D33"/>
    <mergeCell ref="C34:D34"/>
    <mergeCell ref="C41:D41"/>
    <mergeCell ref="C44:D44"/>
    <mergeCell ref="B65:D65"/>
    <mergeCell ref="B68:D68"/>
    <mergeCell ref="B74:D74"/>
    <mergeCell ref="B77:D77"/>
    <mergeCell ref="B80:D80"/>
  </mergeCells>
  <phoneticPr fontId="40" type="noConversion"/>
  <conditionalFormatting sqref="F90:F91 F87:F88 F78:F79 F19:F21 F57:F61 F11 F49:F54 F23:F26 F28 F13:F16 F30:F36 F44:F47 F41:F42 F66:F67 F69:F73 F81 F96:F103 F75:F76">
    <cfRule type="cellIs" dxfId="2" priority="8" operator="equal">
      <formula>""</formula>
    </cfRule>
    <cfRule type="cellIs" dxfId="1" priority="9" operator="equal">
      <formula>"Yes"</formula>
    </cfRule>
    <cfRule type="cellIs" dxfId="0" priority="10" operator="equal">
      <formula>"No"</formula>
    </cfRule>
  </conditionalFormatting>
  <dataValidations count="1">
    <dataValidation type="list" allowBlank="1" showInputMessage="1" showErrorMessage="1" sqref="F19:F21 F57:F61 F30:F36 F11 F87:F88 F78:F79 F49:F54 F23:F26 F28 F13:F16 F81 F41:F42 F44:F47 F66:F67 F69:F73 F96:F103 F90:F91 F75:F76">
      <formula1>"Yes, No"</formula1>
    </dataValidation>
  </dataValidations>
  <hyperlinks>
    <hyperlink ref="C25:D25" r:id="rId1" display="We regularly consult the Sustainable Meetings Guide for information on how to green our meetings and events (at least 80% of the staff meetings are Green Events)."/>
  </hyperlinks>
  <pageMargins left="0.2" right="0.2" top="0.2" bottom="0.2" header="0" footer="0"/>
  <pageSetup scale="88" orientation="portrait" r:id="rId2"/>
  <rowBreaks count="3" manualBreakCount="3">
    <brk id="26" max="16383" man="1"/>
    <brk id="62" max="5" man="1"/>
    <brk id="92"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Information</vt:lpstr>
      <vt:lpstr>Instructions</vt:lpstr>
      <vt:lpstr>Progress Dashboard</vt:lpstr>
      <vt:lpstr>Scoring</vt:lpstr>
      <vt:lpstr>Information!Print_Area</vt:lpstr>
      <vt:lpstr>Instructions!Print_Area</vt:lpstr>
      <vt:lpstr>Scoring!Print_Area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akrein</dc:creator>
  <cp:lastModifiedBy>Mendoza, Michael J</cp:lastModifiedBy>
  <cp:revision/>
  <cp:lastPrinted>2015-11-17T14:37:44Z</cp:lastPrinted>
  <dcterms:created xsi:type="dcterms:W3CDTF">2013-12-16T19:32:15Z</dcterms:created>
  <dcterms:modified xsi:type="dcterms:W3CDTF">2019-02-22T18:16:29Z</dcterms:modified>
</cp:coreProperties>
</file>