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uhsa1\avp_avc_admin_finance$\Filing_Cabinet\Business Office\A\Auxiliary\Sustainability\Backup\MM Desk Backup\Sustainabilty Office\Projects\Departmental Guidlines\"/>
    </mc:Choice>
  </mc:AlternateContent>
  <bookViews>
    <workbookView xWindow="0" yWindow="0" windowWidth="28800" windowHeight="12435" activeTab="3"/>
  </bookViews>
  <sheets>
    <sheet name="Information" sheetId="5" r:id="rId1"/>
    <sheet name="Instructions" sheetId="2" r:id="rId2"/>
    <sheet name="Progress Dashboard" sheetId="3" r:id="rId3"/>
    <sheet name="Scoring" sheetId="1" r:id="rId4"/>
  </sheets>
  <externalReferences>
    <externalReference r:id="rId5"/>
  </externalReferences>
  <definedNames>
    <definedName name="Achieved?">'[1]Read Me'!$B$51:$B$55</definedName>
    <definedName name="_xlnm.Print_Area" localSheetId="0">Information!$A$1:$A$177</definedName>
    <definedName name="_xlnm.Print_Area" localSheetId="1">Instructions!$A$1:$A$160</definedName>
    <definedName name="_xlnm.Print_Area" localSheetId="3">Scoring!$A$1:$F$103</definedName>
    <definedName name="Z_6FB01C10_184F_4EC9_B31E_D14DDEDFD40D_.wvu.PrintArea" localSheetId="0" hidden="1">Information!$A$3:$F$177</definedName>
    <definedName name="Z_6FB01C10_184F_4EC9_B31E_D14DDEDFD40D_.wvu.PrintArea" localSheetId="1" hidden="1">Instructions!$A$2:$A$160</definedName>
    <definedName name="Z_6FB01C10_184F_4EC9_B31E_D14DDEDFD40D_.wvu.PrintArea" localSheetId="3" hidden="1">Scoring!$A$1:$F$103</definedName>
    <definedName name="Z_8FF208B4_7F65_4938_B9CF_B5E18555C465_.wvu.PrintArea" localSheetId="0" hidden="1">Information!$A$3:$F$177</definedName>
    <definedName name="Z_8FF208B4_7F65_4938_B9CF_B5E18555C465_.wvu.PrintArea" localSheetId="1" hidden="1">Instructions!$A$2:$A$160</definedName>
    <definedName name="Z_8FF208B4_7F65_4938_B9CF_B5E18555C465_.wvu.PrintArea" localSheetId="3" hidden="1">Scoring!$A$1:$F$103</definedName>
  </definedNames>
  <calcPr calcId="152511"/>
  <customWorkbookViews>
    <customWorkbookView name="cert" guid="{8FF208B4-7F65-4938-B9CF-B5E18555C465}" maximized="1" windowWidth="1276" windowHeight="799" activeSheetId="1"/>
    <customWorkbookView name="Certification" guid="{6FB01C10-184F-4EC9-B31E-D14DDEDFD40D}" maximized="1" windowWidth="1276" windowHeight="79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21" i="3" l="1"/>
  <c r="E63" i="1"/>
  <c r="D20" i="3"/>
  <c r="D23" i="3"/>
  <c r="D22" i="3"/>
  <c r="D19" i="3"/>
  <c r="E74" i="1"/>
  <c r="E10" i="1"/>
  <c r="E12" i="1"/>
  <c r="D24" i="3" l="1"/>
  <c r="E80" i="1"/>
  <c r="E68" i="1"/>
  <c r="E65" i="1"/>
  <c r="E77" i="1"/>
  <c r="E48" i="1"/>
  <c r="E27" i="1"/>
  <c r="E22" i="1"/>
  <c r="E17" i="1"/>
  <c r="E29" i="1"/>
  <c r="E40" i="1"/>
  <c r="E55" i="1"/>
  <c r="E85" i="1"/>
  <c r="E83" i="1" s="1"/>
  <c r="C22" i="3" s="1"/>
  <c r="E22" i="3" s="1"/>
  <c r="E95" i="1"/>
  <c r="E93" i="1" s="1"/>
  <c r="C23" i="3" l="1"/>
  <c r="E23" i="3" s="1"/>
  <c r="E5" i="1"/>
  <c r="E38" i="1"/>
  <c r="C20" i="3" s="1"/>
  <c r="E20" i="3" s="1"/>
  <c r="C21" i="3"/>
  <c r="E21" i="3" s="1"/>
  <c r="E8" i="1"/>
  <c r="C19" i="3" l="1"/>
  <c r="E19" i="3" s="1"/>
  <c r="C24" i="3" l="1"/>
  <c r="C8" i="3" s="1"/>
  <c r="D15" i="3" l="1"/>
  <c r="D14" i="3"/>
  <c r="D13" i="3"/>
  <c r="D12" i="3"/>
  <c r="E24" i="3"/>
  <c r="C9" i="3"/>
  <c r="C7" i="3"/>
</calcChain>
</file>

<file path=xl/sharedStrings.xml><?xml version="1.0" encoding="utf-8"?>
<sst xmlns="http://schemas.openxmlformats.org/spreadsheetml/2006/main" count="208" uniqueCount="195">
  <si>
    <t>Total Points:</t>
  </si>
  <si>
    <t>WASTE</t>
  </si>
  <si>
    <t>SECTION SUBTOTAL:</t>
  </si>
  <si>
    <t>ID</t>
  </si>
  <si>
    <t>Action</t>
  </si>
  <si>
    <t>Pts.</t>
  </si>
  <si>
    <t>Achieved</t>
  </si>
  <si>
    <t>General</t>
  </si>
  <si>
    <t>W.1</t>
  </si>
  <si>
    <t>W.2</t>
  </si>
  <si>
    <t>Paper &amp; Office Supply Waste</t>
  </si>
  <si>
    <t>W.3</t>
  </si>
  <si>
    <t xml:space="preserve">We set double-sided printing as a default on our office computers, and we placed a visual prompt on our copy machine to remind members of our office to double-side copy.  </t>
  </si>
  <si>
    <t>W.4</t>
  </si>
  <si>
    <t>W.5</t>
  </si>
  <si>
    <t>W.7</t>
  </si>
  <si>
    <t>W.8</t>
  </si>
  <si>
    <t xml:space="preserve">We keep a stack of previously used paper near printers to be made into notepads, used for scratch paper or internal memos, or loaded into a designated bypass tray in the printer for printing internal or draft single-sided documents. </t>
  </si>
  <si>
    <t xml:space="preserve">We have a designated area in our supply closet, or elsewhere in our office, for sharing office supplies that can be re-used (file folders, binders, pens, paper clips, etc).  </t>
  </si>
  <si>
    <t>Managed Print</t>
  </si>
  <si>
    <t>Select 1 of the following:</t>
  </si>
  <si>
    <t xml:space="preserve">Mugs, Dishware, Utensils &amp; Food Waste </t>
  </si>
  <si>
    <t>W.13</t>
  </si>
  <si>
    <t xml:space="preserve">We remind staff to bring their own mugs, and we have reusable mugs available for attendees to meetings in our office.  </t>
  </si>
  <si>
    <t>W.15</t>
  </si>
  <si>
    <t xml:space="preserve">In the lunch/break room, we have replaced disposables with permanent ware (mugs, dishes, utensils, etc.) and use refillable or bulk containers for sugar, salt &amp; pepper, ketchup, etc. to avoid individual condiment packets.  </t>
  </si>
  <si>
    <t>Furniture</t>
  </si>
  <si>
    <t>W.18</t>
  </si>
  <si>
    <t>We work with our furniture suppliers to take our unwanted or damaged furniture for use in their recycling or refurbishing programs</t>
  </si>
  <si>
    <t>Recycling</t>
  </si>
  <si>
    <t xml:space="preserve">We have eliminated desk-side trash containers and switched to desk-side recycling, with central trash locations. </t>
  </si>
  <si>
    <t xml:space="preserve">We recycle inkjet and laser jet cartridges.  </t>
  </si>
  <si>
    <t>PURCHASING</t>
  </si>
  <si>
    <t>P.1</t>
  </si>
  <si>
    <t>Paper Products and Office Supplies</t>
  </si>
  <si>
    <t xml:space="preserve">We purchase copy, computer and fax paper with a minimum of: </t>
  </si>
  <si>
    <t>P.3a</t>
  </si>
  <si>
    <t>P.3b</t>
  </si>
  <si>
    <t xml:space="preserve">100% post consumer waste content.  </t>
  </si>
  <si>
    <t>P.3c</t>
  </si>
  <si>
    <t xml:space="preserve">Chlorine free (can be in addition to other points).  </t>
  </si>
  <si>
    <t xml:space="preserve">Forest Stewardship Council (FSC) certified (can be in addition to other points).  </t>
  </si>
  <si>
    <t>P.7</t>
  </si>
  <si>
    <t>P.8</t>
  </si>
  <si>
    <t>Events</t>
  </si>
  <si>
    <t xml:space="preserve">We have the caterer provide drinks and snacks in bulk rather than individual containers. </t>
  </si>
  <si>
    <t xml:space="preserve">We purchase food in bulk trays and avoid purchasing cardboard and plastic-boxed meals.  </t>
  </si>
  <si>
    <t>We use caterers that source locally grown produce.</t>
  </si>
  <si>
    <t>We include at least 50% vegetarian or vegan options in all our orders.</t>
  </si>
  <si>
    <t>At least 50% of our events or conferences are paper-free; we only provide materials electronically.</t>
  </si>
  <si>
    <t>Furniture, Computers, Equipment, and Other</t>
  </si>
  <si>
    <t xml:space="preserve">We buy new furniture with at least 50% recycled content. </t>
  </si>
  <si>
    <t>P.19</t>
  </si>
  <si>
    <t>All of our computer purchases meet at least EPEAT silver standards.</t>
  </si>
  <si>
    <t xml:space="preserve">Any new equipment we purchase is ENERGY STAR rated, if applicable. If ENERGY STAR is not available, we work with our vendor to purchase the most efficient option. </t>
  </si>
  <si>
    <t xml:space="preserve">We have designated a person to report all complaints and temperature fluctuations in our office. </t>
  </si>
  <si>
    <t>Computers and Related Equipment</t>
  </si>
  <si>
    <t xml:space="preserve">We shut off our monitors and/or manually send our computers into energy saving modes (standby or hibernate) when not in use. </t>
  </si>
  <si>
    <t xml:space="preserve">We have arranged with our IT group to be able to shut down our computers at night and it is now office policy to shut down computers at the end of the work day. </t>
  </si>
  <si>
    <t xml:space="preserve">We send, or will send, an e-mail to our staff before holidays and breaks containing an energy saving checklist for leaving their office.  </t>
  </si>
  <si>
    <t>Lights</t>
  </si>
  <si>
    <t>We have posted prompts near light switches to encourage energy conservation.</t>
  </si>
  <si>
    <t>We turn off lights and use natural lighting when possible.</t>
  </si>
  <si>
    <t>Windows</t>
  </si>
  <si>
    <t xml:space="preserve">We have an office policy that blinds/shades will be closed during peak summer to reduce heat coming in windows.  </t>
  </si>
  <si>
    <t>ENVIRONMENTAL QUALITY</t>
  </si>
  <si>
    <t xml:space="preserve">In our kitchen, we use: </t>
  </si>
  <si>
    <t>H.1a</t>
  </si>
  <si>
    <t>Environmentally preferable dishwashing soap.</t>
  </si>
  <si>
    <t>H.1b</t>
  </si>
  <si>
    <t xml:space="preserve">Environmentally preferable all-purpose cleaner in place of harsh chemical cleaners. </t>
  </si>
  <si>
    <t>We have at least (Select either H.2a or H.2b):</t>
  </si>
  <si>
    <t>H.2a</t>
  </si>
  <si>
    <t>H.2b</t>
  </si>
  <si>
    <t>1 plant per 2 people in our office.</t>
  </si>
  <si>
    <t>INVOLVEMENT</t>
  </si>
  <si>
    <t>I.1</t>
  </si>
  <si>
    <t>I.2</t>
  </si>
  <si>
    <t>I.3</t>
  </si>
  <si>
    <t xml:space="preserve">We have information about our office’s environmental efforts and what we are doing to meet the Green Office program standards posted in an easily visible location for staff and visitors to see.  </t>
  </si>
  <si>
    <t>I.4</t>
  </si>
  <si>
    <t>I.5</t>
  </si>
  <si>
    <t xml:space="preserve">We recognize staff members for their environmental stewardship efforts.  </t>
  </si>
  <si>
    <t>I.6</t>
  </si>
  <si>
    <t xml:space="preserve">Our office has hosted a Sustainability 101 presentation at a staff meeting or sent staff from our office to an external Sustainability 101 presentation in the past two years. </t>
  </si>
  <si>
    <t>I.7</t>
  </si>
  <si>
    <t xml:space="preserve">We have shown a sustainability-focused video to our staff in the past two years.  </t>
  </si>
  <si>
    <t>I.8</t>
  </si>
  <si>
    <t>We have successfully implemented additional green projects not listed here in our List/Describe: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points for additional projects will be determined by the sustainability staff reviewing the submission)</t>
  </si>
  <si>
    <t>P.17a</t>
  </si>
  <si>
    <t>P.17b</t>
  </si>
  <si>
    <t>P.17c</t>
  </si>
  <si>
    <t>P.18</t>
  </si>
  <si>
    <t>W.14</t>
  </si>
  <si>
    <t>At our events and meetings we use reusable cups, dishware, and utensils.</t>
  </si>
  <si>
    <t>P.3d</t>
  </si>
  <si>
    <t>We conducted, or hired a consultant to conduct, an audit of our waste stream.</t>
  </si>
  <si>
    <t xml:space="preserve">We reviewed proper recycling practices at a recent staff meeting or through an office email to ensure that all members of our office are aware of the procedures and have had their questions answered. </t>
  </si>
  <si>
    <t xml:space="preserve">We use rechargeable batteries (instead of disposable) at least 50% of the time. </t>
  </si>
  <si>
    <t xml:space="preserve">We have sleep mode and auto-off enabled on all copiers and all printers. </t>
  </si>
  <si>
    <t xml:space="preserve">We enabled the recommended power management settings on our computers. If changing these settings requires administrative rights, we have contacted our IT group for assistance. </t>
  </si>
  <si>
    <t>W.12</t>
  </si>
  <si>
    <t>W.17</t>
  </si>
  <si>
    <t>We only purchase giveaway items/prizes that are made of recycled material or that are a reusable item that replaces a disposable one (e.g. coffee cup).</t>
  </si>
  <si>
    <t xml:space="preserve">We use an electronic timesheet/scheduling system.  </t>
  </si>
  <si>
    <t xml:space="preserve"> </t>
  </si>
  <si>
    <t>We have undergone a full managed print assessment and implementation, including elimination of most/all personal printers.</t>
  </si>
  <si>
    <t>We regularly consult the Sustainable Meetings Guide for information on how to green our meetings and events (at least 80% of the staff meetings are Green Events).</t>
  </si>
  <si>
    <r>
      <t xml:space="preserve">We have installed toner auto-replenishment software to eliminate keeping excess toner in inventory </t>
    </r>
    <r>
      <rPr>
        <b/>
        <sz val="10"/>
        <color rgb="FF000000"/>
        <rFont val="Arial"/>
        <family val="2"/>
      </rPr>
      <t>OR</t>
    </r>
  </si>
  <si>
    <r>
      <t xml:space="preserve">We have eliminated all personal printers and utilize a shared, network print environment only </t>
    </r>
    <r>
      <rPr>
        <b/>
        <sz val="10"/>
        <color rgb="FF000000"/>
        <rFont val="Arial"/>
        <family val="2"/>
      </rPr>
      <t>OR</t>
    </r>
  </si>
  <si>
    <r>
      <t xml:space="preserve">30% post consumer waste content </t>
    </r>
    <r>
      <rPr>
        <b/>
        <sz val="10"/>
        <color rgb="FF000000"/>
        <rFont val="Arial"/>
        <family val="2"/>
      </rPr>
      <t>OR</t>
    </r>
  </si>
  <si>
    <r>
      <t xml:space="preserve">We buy refurbished furniture </t>
    </r>
    <r>
      <rPr>
        <b/>
        <sz val="10"/>
        <color rgb="FF000000"/>
        <rFont val="Arial"/>
        <family val="2"/>
      </rPr>
      <t>OR</t>
    </r>
  </si>
  <si>
    <r>
      <t xml:space="preserve">1 plant per 5 people in our office </t>
    </r>
    <r>
      <rPr>
        <b/>
        <sz val="10"/>
        <color rgb="FF000000"/>
        <rFont val="Arial"/>
        <family val="2"/>
      </rPr>
      <t>OR</t>
    </r>
  </si>
  <si>
    <t>There are trash and recycling bins (where appropriate) in meeting rooms, conference rooms and classrooms, and these bins are clearly labeled with the correct signage.</t>
  </si>
  <si>
    <t xml:space="preserve">We participate the annual UH e-waste drive.   </t>
  </si>
  <si>
    <t>We use a battery recycling service.</t>
  </si>
  <si>
    <r>
      <t xml:space="preserve">We reuse furniture from other departments before purchasing new office furniture </t>
    </r>
    <r>
      <rPr>
        <b/>
        <sz val="10"/>
        <color rgb="FF000000"/>
        <rFont val="Arial"/>
        <family val="2"/>
      </rPr>
      <t>OR</t>
    </r>
  </si>
  <si>
    <t xml:space="preserve">We leave clear space around of all of our vents for better circulation. </t>
  </si>
  <si>
    <t>We have an office policy that blinds/shades will be closed at the end of every day during winter heating season.</t>
  </si>
  <si>
    <t>We have designated a person to report any sink leaks (kitchen, bathroom or lab) to the Building Coordinator immediately.</t>
  </si>
  <si>
    <t xml:space="preserve">This department, school or center has a "sustainability champion". </t>
  </si>
  <si>
    <t xml:space="preserve">We have solicited feedback from office members about green building features we have or could have in our office, such as lighting retrofits, occupancy sensors, dual-flush toilet retrofits, aerators on sinks, green cleaning contracts, etc. A member of our office has shared this feedback with our Building Coordinator. </t>
  </si>
  <si>
    <t xml:space="preserve">We inspired another office, _________________________________________, to pursue UH Green Office Certification. </t>
  </si>
  <si>
    <t>TOTAL</t>
  </si>
  <si>
    <t>Progress</t>
  </si>
  <si>
    <t>Category</t>
  </si>
  <si>
    <t>Total Points Available</t>
  </si>
  <si>
    <t>Total Points Achieved</t>
  </si>
  <si>
    <t>What categories are you strongest/weakest in?</t>
  </si>
  <si>
    <t>Points Required</t>
  </si>
  <si>
    <t>Points Needed to Achieve Next Level</t>
  </si>
  <si>
    <t>Email address</t>
  </si>
  <si>
    <t>Name</t>
  </si>
  <si>
    <t>Submitted by:</t>
  </si>
  <si>
    <t>Total Points</t>
  </si>
  <si>
    <t>Date submitted:</t>
  </si>
  <si>
    <t>Current Level</t>
  </si>
  <si>
    <t>Green Office Program - Progress Dashboard</t>
  </si>
  <si>
    <t>UH Green Office Dashboard</t>
  </si>
  <si>
    <t>Level</t>
  </si>
  <si>
    <t>HUMAN HEALTH &amp; INDOOR ENVIRON</t>
  </si>
  <si>
    <t>Bronze</t>
  </si>
  <si>
    <t>Silver</t>
  </si>
  <si>
    <t>Gold</t>
  </si>
  <si>
    <t>Platinum</t>
  </si>
  <si>
    <t>We commit to consolidate orders so that we do not make single item purchases</t>
  </si>
  <si>
    <t>We purchase general office supplies made from recycled material</t>
  </si>
  <si>
    <t>W.6a</t>
  </si>
  <si>
    <t>W.6b</t>
  </si>
  <si>
    <t>W.6c</t>
  </si>
  <si>
    <t>W.9</t>
  </si>
  <si>
    <t>W.10</t>
  </si>
  <si>
    <t>W.11</t>
  </si>
  <si>
    <t>W.16</t>
  </si>
  <si>
    <t>P.2</t>
  </si>
  <si>
    <t>P.4</t>
  </si>
  <si>
    <t>P.5</t>
  </si>
  <si>
    <t>P.6</t>
  </si>
  <si>
    <t>P.9</t>
  </si>
  <si>
    <t>For new office furniture (Select only one of 17a, b, or c):</t>
  </si>
  <si>
    <t>1) Waste</t>
  </si>
  <si>
    <t>2) Purchasing</t>
  </si>
  <si>
    <t>Participating green offices will receive a certificate celebrating their achievement, and will be acknowledged on the UH Sustainability Office website and other publications for their positive contribution to sustainability at UH. The Green Office Program is organized into 5 sustainability categories:</t>
  </si>
  <si>
    <t>3) Conservation</t>
  </si>
  <si>
    <t>4) Indoor Air Quality and Human Health</t>
  </si>
  <si>
    <t>5) Involvement</t>
  </si>
  <si>
    <t>There are 120 possible points that can be earned.  No office is expected to implement all the actions listed in this document.  Points required for certification are:</t>
  </si>
  <si>
    <t>Bronze 25 POINTS</t>
  </si>
  <si>
    <t>Silver 50 POINTS</t>
  </si>
  <si>
    <t>Gold 75 POINTS</t>
  </si>
  <si>
    <t>Platinum 100 POINTS</t>
  </si>
  <si>
    <t>Sustainability staff are available to talk with your office about the Green Office program and to assist your office in reviewing its operations and selecting the appropriate level of certification to strive for. To set up a talk or get assistance for your office, send an email to sustainability@uh.edu, using the subject line "Green Office".</t>
  </si>
  <si>
    <t>Step 1:  Become familiar with the program tabs (Instruction, Progress Dashboard, Scoring) and acquire office leadership approval to participate in the program.</t>
  </si>
  <si>
    <t>Step 2: Input your department information into the Progress Dashboard tab. Only fill in purple highlighted cells.</t>
  </si>
  <si>
    <t>Step 4: Review your point earnings and ranking on the Progress Dashboard tab.</t>
  </si>
  <si>
    <t>Step 5: Save the excel document and title it "Green Office Certification-Office Name" (Ex. Green Office Certification - The Office of Sustainability).</t>
  </si>
  <si>
    <t>Step 6: Submit the completed excel document to sustainability@uh.edu. Email subject should be "Green Office Certification Submission - Office Name".</t>
  </si>
  <si>
    <t>Step 7: Contact us for any questions you may have at sustainability@uh.edu</t>
  </si>
  <si>
    <t>Green Office Checklist</t>
  </si>
  <si>
    <t>CONSERVATION</t>
  </si>
  <si>
    <t>C.1</t>
  </si>
  <si>
    <t>C.2</t>
  </si>
  <si>
    <t>C.3</t>
  </si>
  <si>
    <t>C.4</t>
  </si>
  <si>
    <t>C.5</t>
  </si>
  <si>
    <t>C.6</t>
  </si>
  <si>
    <t>C.7</t>
  </si>
  <si>
    <t>C.8</t>
  </si>
  <si>
    <t>C.9</t>
  </si>
  <si>
    <t>C.10</t>
  </si>
  <si>
    <t>C.11</t>
  </si>
  <si>
    <t>Water</t>
  </si>
  <si>
    <t>C.12</t>
  </si>
  <si>
    <t>Up to 8</t>
  </si>
  <si>
    <t>Step 3: Input your information into the scoring tab. All are drop-down selection inputs either Yes or No. If not applicable, leave blank.</t>
  </si>
</sst>
</file>

<file path=xl/styles.xml><?xml version="1.0" encoding="utf-8"?>
<styleSheet xmlns="http://schemas.openxmlformats.org/spreadsheetml/2006/main" xmlns:mc="http://schemas.openxmlformats.org/markup-compatibility/2006" xmlns:x14ac="http://schemas.microsoft.com/office/spreadsheetml/2009/9/ac" mc:Ignorable="x14ac">
  <fonts count="75">
    <font>
      <sz val="11"/>
      <color theme="1"/>
      <name val="Calibri"/>
      <family val="2"/>
      <scheme val="minor"/>
    </font>
    <font>
      <sz val="11"/>
      <color theme="1"/>
      <name val="Helvetica"/>
      <family val="2"/>
    </font>
    <font>
      <sz val="11"/>
      <color rgb="FF092768"/>
      <name val="Helvetica"/>
      <family val="2"/>
    </font>
    <font>
      <sz val="11"/>
      <color theme="0"/>
      <name val="Helvetica"/>
      <family val="2"/>
    </font>
    <font>
      <u/>
      <sz val="11"/>
      <color theme="10"/>
      <name val="Calibri"/>
      <family val="2"/>
      <scheme val="minor"/>
    </font>
    <font>
      <u/>
      <sz val="11"/>
      <color theme="11"/>
      <name val="Calibri"/>
      <family val="2"/>
      <scheme val="minor"/>
    </font>
    <font>
      <sz val="11"/>
      <color theme="1"/>
      <name val="Cambria"/>
      <family val="1"/>
      <scheme val="major"/>
    </font>
    <font>
      <b/>
      <sz val="14"/>
      <color theme="3" tint="-0.249977111117893"/>
      <name val="Cambria"/>
      <family val="1"/>
      <scheme val="major"/>
    </font>
    <font>
      <sz val="14"/>
      <color theme="3" tint="-0.249977111117893"/>
      <name val="Cambria"/>
      <family val="1"/>
      <scheme val="major"/>
    </font>
    <font>
      <sz val="14"/>
      <color theme="0"/>
      <name val="Cambria"/>
      <family val="1"/>
      <scheme val="major"/>
    </font>
    <font>
      <sz val="9"/>
      <color theme="1"/>
      <name val="Cambria"/>
      <family val="1"/>
      <scheme val="major"/>
    </font>
    <font>
      <b/>
      <sz val="14"/>
      <color rgb="FF008000"/>
      <name val="Cambria"/>
      <family val="1"/>
      <scheme val="major"/>
    </font>
    <font>
      <sz val="14"/>
      <color rgb="FF008000"/>
      <name val="Cambria"/>
      <family val="1"/>
      <scheme val="major"/>
    </font>
    <font>
      <b/>
      <sz val="14"/>
      <color rgb="FF092768"/>
      <name val="Cambria"/>
      <family val="1"/>
      <scheme val="major"/>
    </font>
    <font>
      <b/>
      <sz val="12"/>
      <color rgb="FF6A9700"/>
      <name val="Cambria"/>
      <family val="1"/>
      <scheme val="major"/>
    </font>
    <font>
      <b/>
      <sz val="12"/>
      <color rgb="FF092768"/>
      <name val="Cambria"/>
      <family val="1"/>
      <scheme val="major"/>
    </font>
    <font>
      <b/>
      <sz val="12"/>
      <color theme="0"/>
      <name val="Cambria"/>
      <family val="1"/>
      <scheme val="major"/>
    </font>
    <font>
      <sz val="10"/>
      <color rgb="FF6A9700"/>
      <name val="Cambria"/>
      <family val="1"/>
      <scheme val="major"/>
    </font>
    <font>
      <b/>
      <sz val="10"/>
      <color rgb="FF092768"/>
      <name val="Cambria"/>
      <family val="1"/>
      <scheme val="major"/>
    </font>
    <font>
      <b/>
      <sz val="10"/>
      <color rgb="FF6A9700"/>
      <name val="Cambria"/>
      <family val="1"/>
      <scheme val="major"/>
    </font>
    <font>
      <b/>
      <sz val="9"/>
      <color theme="0" tint="-4.9989318521683403E-2"/>
      <name val="Cambria"/>
      <family val="1"/>
      <scheme val="major"/>
    </font>
    <font>
      <b/>
      <sz val="9"/>
      <color theme="1"/>
      <name val="Cambria"/>
      <family val="1"/>
      <scheme val="major"/>
    </font>
    <font>
      <sz val="9"/>
      <color rgb="FF000000"/>
      <name val="Cambria"/>
      <family val="1"/>
      <scheme val="major"/>
    </font>
    <font>
      <b/>
      <sz val="9"/>
      <color theme="0"/>
      <name val="Cambria"/>
      <family val="1"/>
      <scheme val="major"/>
    </font>
    <font>
      <b/>
      <sz val="9"/>
      <name val="Cambria"/>
      <family val="1"/>
      <scheme val="major"/>
    </font>
    <font>
      <b/>
      <sz val="9"/>
      <color rgb="FF092768"/>
      <name val="Cambria"/>
      <family val="1"/>
      <scheme val="major"/>
    </font>
    <font>
      <sz val="9"/>
      <color rgb="FF092768"/>
      <name val="Cambria"/>
      <family val="1"/>
      <scheme val="major"/>
    </font>
    <font>
      <sz val="9"/>
      <name val="Cambria"/>
      <family val="1"/>
      <scheme val="major"/>
    </font>
    <font>
      <b/>
      <sz val="11"/>
      <color rgb="FF092768"/>
      <name val="Cambria"/>
      <family val="1"/>
      <scheme val="major"/>
    </font>
    <font>
      <b/>
      <sz val="11"/>
      <color rgb="FF6A9700"/>
      <name val="Cambria"/>
      <family val="1"/>
      <scheme val="major"/>
    </font>
    <font>
      <sz val="10"/>
      <color theme="0"/>
      <name val="Cambria"/>
      <family val="1"/>
      <scheme val="major"/>
    </font>
    <font>
      <b/>
      <i/>
      <sz val="10"/>
      <color theme="3" tint="-0.249977111117893"/>
      <name val="Cambria"/>
      <family val="1"/>
      <scheme val="major"/>
    </font>
    <font>
      <b/>
      <sz val="20"/>
      <color rgb="FF092768"/>
      <name val="Gill Sans"/>
      <family val="2"/>
    </font>
    <font>
      <b/>
      <sz val="26"/>
      <color rgb="FF67B834"/>
      <name val="Calibri"/>
      <family val="2"/>
      <scheme val="minor"/>
    </font>
    <font>
      <sz val="9"/>
      <color rgb="FF000000"/>
      <name val="Cambria"/>
      <family val="1"/>
      <scheme val="major"/>
    </font>
    <font>
      <b/>
      <sz val="9"/>
      <color rgb="FF092768"/>
      <name val="Cambria"/>
      <family val="1"/>
      <scheme val="major"/>
    </font>
    <font>
      <sz val="11"/>
      <color rgb="FF000000"/>
      <name val="Helvetica"/>
      <family val="2"/>
    </font>
    <font>
      <b/>
      <sz val="9"/>
      <name val="Cambria"/>
      <family val="1"/>
    </font>
    <font>
      <sz val="9"/>
      <color rgb="FF000000"/>
      <name val="Cambria"/>
      <family val="1"/>
    </font>
    <font>
      <b/>
      <sz val="9"/>
      <color rgb="FF000000"/>
      <name val="Cambria"/>
      <family val="1"/>
    </font>
    <font>
      <sz val="8"/>
      <name val="Calibri"/>
      <family val="2"/>
      <scheme val="minor"/>
    </font>
    <font>
      <sz val="11"/>
      <name val="Helvetica"/>
      <family val="2"/>
    </font>
    <font>
      <b/>
      <sz val="10"/>
      <color rgb="FF092768"/>
      <name val="Arial"/>
      <family val="2"/>
    </font>
    <font>
      <b/>
      <sz val="10"/>
      <color rgb="FF6A9700"/>
      <name val="Arial"/>
      <family val="2"/>
    </font>
    <font>
      <sz val="10"/>
      <color theme="1"/>
      <name val="Arial"/>
      <family val="2"/>
    </font>
    <font>
      <b/>
      <sz val="10"/>
      <color rgb="FF008000"/>
      <name val="Arial"/>
      <family val="2"/>
    </font>
    <font>
      <sz val="10"/>
      <color rgb="FF008000"/>
      <name val="Arial"/>
      <family val="2"/>
    </font>
    <font>
      <b/>
      <sz val="10"/>
      <color theme="0"/>
      <name val="Arial"/>
      <family val="2"/>
    </font>
    <font>
      <b/>
      <sz val="10"/>
      <color theme="0" tint="-4.9989318521683403E-2"/>
      <name val="Arial"/>
      <family val="2"/>
    </font>
    <font>
      <b/>
      <sz val="10"/>
      <color theme="1"/>
      <name val="Arial"/>
      <family val="2"/>
    </font>
    <font>
      <sz val="10"/>
      <color rgb="FF000000"/>
      <name val="Arial"/>
      <family val="2"/>
    </font>
    <font>
      <b/>
      <sz val="10"/>
      <color rgb="FF000000"/>
      <name val="Arial"/>
      <family val="2"/>
    </font>
    <font>
      <u/>
      <sz val="10"/>
      <color theme="10"/>
      <name val="Arial"/>
      <family val="2"/>
    </font>
    <font>
      <b/>
      <sz val="10"/>
      <name val="Arial"/>
      <family val="2"/>
    </font>
    <font>
      <sz val="10"/>
      <name val="Arial"/>
      <family val="2"/>
    </font>
    <font>
      <sz val="10"/>
      <color rgb="FF092768"/>
      <name val="Arial"/>
      <family val="2"/>
    </font>
    <font>
      <sz val="11"/>
      <color rgb="FF000000"/>
      <name val="Calibri"/>
      <family val="2"/>
    </font>
    <font>
      <b/>
      <sz val="11"/>
      <color rgb="FF000000"/>
      <name val="Calibri"/>
      <family val="2"/>
    </font>
    <font>
      <b/>
      <sz val="11"/>
      <name val="Calibri"/>
      <family val="2"/>
    </font>
    <font>
      <i/>
      <sz val="11"/>
      <color rgb="FF000000"/>
      <name val="Calibri"/>
      <family val="2"/>
    </font>
    <font>
      <b/>
      <sz val="20"/>
      <color rgb="FF000000"/>
      <name val="Calibri"/>
      <family val="2"/>
    </font>
    <font>
      <sz val="14"/>
      <color theme="1"/>
      <name val="Helvetica"/>
      <family val="2"/>
    </font>
    <font>
      <b/>
      <sz val="14"/>
      <color rgb="FF092768"/>
      <name val="Arial"/>
      <family val="2"/>
    </font>
    <font>
      <b/>
      <sz val="14"/>
      <color theme="0"/>
      <name val="Arial"/>
      <family val="2"/>
    </font>
    <font>
      <sz val="14"/>
      <color rgb="FF092768"/>
      <name val="Arial"/>
      <family val="2"/>
    </font>
    <font>
      <b/>
      <sz val="14"/>
      <color rgb="FF6A9700"/>
      <name val="Arial"/>
      <family val="2"/>
    </font>
    <font>
      <sz val="14"/>
      <color rgb="FF6A9700"/>
      <name val="Arial"/>
      <family val="2"/>
    </font>
    <font>
      <b/>
      <sz val="14"/>
      <color theme="3" tint="-0.249977111117893"/>
      <name val="Arial"/>
      <family val="2"/>
    </font>
    <font>
      <sz val="14"/>
      <color theme="3" tint="-0.249977111117893"/>
      <name val="Arial"/>
      <family val="2"/>
    </font>
    <font>
      <sz val="14"/>
      <color theme="0"/>
      <name val="Arial"/>
      <family val="2"/>
    </font>
    <font>
      <b/>
      <i/>
      <sz val="11"/>
      <color theme="3" tint="-0.249977111117893"/>
      <name val="Arial"/>
      <family val="2"/>
    </font>
    <font>
      <sz val="14"/>
      <color theme="1"/>
      <name val="Arial"/>
      <family val="2"/>
    </font>
    <font>
      <b/>
      <sz val="11"/>
      <color theme="1"/>
      <name val="Arial"/>
      <family val="2"/>
    </font>
    <font>
      <b/>
      <sz val="11"/>
      <color rgb="FF000000"/>
      <name val="Arial"/>
      <family val="2"/>
    </font>
    <font>
      <b/>
      <sz val="12"/>
      <name val="Arial"/>
      <family val="2"/>
    </font>
  </fonts>
  <fills count="15">
    <fill>
      <patternFill patternType="none"/>
    </fill>
    <fill>
      <patternFill patternType="gray125"/>
    </fill>
    <fill>
      <patternFill patternType="solid">
        <fgColor theme="0"/>
        <bgColor indexed="64"/>
      </patternFill>
    </fill>
    <fill>
      <patternFill patternType="solid">
        <fgColor rgb="FF78C143"/>
        <bgColor indexed="64"/>
      </patternFill>
    </fill>
    <fill>
      <patternFill patternType="solid">
        <fgColor theme="0" tint="-0.14999847407452621"/>
        <bgColor indexed="64"/>
      </patternFill>
    </fill>
    <fill>
      <patternFill patternType="solid">
        <fgColor rgb="FF57AD28"/>
        <bgColor indexed="64"/>
      </patternFill>
    </fill>
    <fill>
      <patternFill patternType="solid">
        <fgColor rgb="FFD8D8D8"/>
        <bgColor rgb="FFD8D8D8"/>
      </patternFill>
    </fill>
    <fill>
      <patternFill patternType="solid">
        <fgColor rgb="FF95B3D7"/>
        <bgColor rgb="FF95B3D7"/>
      </patternFill>
    </fill>
    <fill>
      <patternFill patternType="solid">
        <fgColor theme="7" tint="0.79998168889431442"/>
        <bgColor indexed="64"/>
      </patternFill>
    </fill>
    <fill>
      <patternFill patternType="solid">
        <fgColor rgb="FFB9DF9D"/>
        <bgColor indexed="64"/>
      </patternFill>
    </fill>
    <fill>
      <patternFill patternType="solid">
        <fgColor theme="0" tint="-4.9989318521683403E-2"/>
        <bgColor indexed="64"/>
      </patternFill>
    </fill>
    <fill>
      <patternFill patternType="solid">
        <fgColor theme="9" tint="0.39997558519241921"/>
        <bgColor rgb="FFEAF1DD"/>
      </patternFill>
    </fill>
    <fill>
      <patternFill patternType="solid">
        <fgColor theme="0" tint="-0.249977111117893"/>
        <bgColor rgb="FFD6E3BC"/>
      </patternFill>
    </fill>
    <fill>
      <patternFill patternType="solid">
        <fgColor rgb="FFFFC000"/>
        <bgColor rgb="FFC2D69B"/>
      </patternFill>
    </fill>
    <fill>
      <patternFill patternType="solid">
        <fgColor theme="0" tint="-4.9989318521683403E-2"/>
        <bgColor rgb="FF76923C"/>
      </patternFill>
    </fill>
  </fills>
  <borders count="3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right style="thin">
        <color rgb="FF000000"/>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diagonal/>
    </border>
    <border>
      <left/>
      <right style="medium">
        <color indexed="64"/>
      </right>
      <top/>
      <bottom/>
      <diagonal/>
    </border>
    <border>
      <left/>
      <right/>
      <top style="thin">
        <color auto="1"/>
      </top>
      <bottom style="medium">
        <color indexed="64"/>
      </bottom>
      <diagonal/>
    </border>
    <border>
      <left style="thin">
        <color rgb="FF000000"/>
      </left>
      <right/>
      <top style="thin">
        <color rgb="FF000000"/>
      </top>
      <bottom style="thin">
        <color rgb="FF000000"/>
      </bottom>
      <diagonal/>
    </border>
  </borders>
  <cellStyleXfs count="7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6" fillId="0" borderId="0"/>
  </cellStyleXfs>
  <cellXfs count="263">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wrapText="1"/>
    </xf>
    <xf numFmtId="0" fontId="1" fillId="2" borderId="0" xfId="0" applyFont="1" applyFill="1" applyAlignment="1">
      <alignment vertical="center"/>
    </xf>
    <xf numFmtId="0" fontId="3" fillId="2" borderId="0" xfId="0" applyFont="1" applyFill="1" applyAlignment="1">
      <alignment vertical="center"/>
    </xf>
    <xf numFmtId="0" fontId="1" fillId="0" borderId="0" xfId="0" applyFont="1" applyFill="1" applyAlignment="1">
      <alignment vertical="center" wrapText="1"/>
    </xf>
    <xf numFmtId="0" fontId="32" fillId="0" borderId="0" xfId="0" applyFont="1" applyFill="1" applyAlignment="1">
      <alignment horizontal="center" vertical="center" wrapText="1"/>
    </xf>
    <xf numFmtId="0" fontId="0" fillId="0" borderId="0" xfId="0" applyFill="1"/>
    <xf numFmtId="0" fontId="36" fillId="0" borderId="0" xfId="0" applyFont="1" applyAlignment="1">
      <alignment vertical="center"/>
    </xf>
    <xf numFmtId="0" fontId="41" fillId="0" borderId="0" xfId="0" applyFont="1" applyAlignment="1">
      <alignment vertical="center"/>
    </xf>
    <xf numFmtId="0" fontId="42" fillId="3" borderId="2" xfId="0" applyFont="1" applyFill="1" applyBorder="1" applyAlignment="1">
      <alignment vertical="center"/>
    </xf>
    <xf numFmtId="0" fontId="44" fillId="5" borderId="0" xfId="0" applyFont="1" applyFill="1" applyAlignment="1">
      <alignment vertical="center"/>
    </xf>
    <xf numFmtId="0" fontId="42" fillId="5" borderId="0" xfId="0" applyFont="1" applyFill="1" applyAlignment="1">
      <alignment horizontal="center" vertical="center" wrapText="1"/>
    </xf>
    <xf numFmtId="0" fontId="44" fillId="0" borderId="0" xfId="0" applyFont="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right" vertical="center"/>
    </xf>
    <xf numFmtId="0" fontId="46" fillId="0" borderId="0" xfId="0" applyFont="1" applyFill="1" applyBorder="1" applyAlignment="1">
      <alignment horizontal="center" vertical="center"/>
    </xf>
    <xf numFmtId="0" fontId="47" fillId="3" borderId="2" xfId="0" applyFont="1" applyFill="1" applyBorder="1" applyAlignment="1">
      <alignment horizontal="center" vertical="center"/>
    </xf>
    <xf numFmtId="0" fontId="48" fillId="3" borderId="2" xfId="0" applyFont="1" applyFill="1" applyBorder="1" applyAlignment="1">
      <alignment horizontal="center" vertical="center"/>
    </xf>
    <xf numFmtId="0" fontId="49" fillId="0" borderId="4" xfId="0" applyFont="1" applyBorder="1" applyAlignment="1">
      <alignment horizontal="center" vertical="center"/>
    </xf>
    <xf numFmtId="0" fontId="49" fillId="0" borderId="4" xfId="0" applyFont="1" applyBorder="1" applyAlignment="1">
      <alignment horizontal="center" vertical="center" wrapText="1"/>
    </xf>
    <xf numFmtId="0" fontId="42" fillId="0" borderId="2" xfId="0" applyFont="1" applyBorder="1" applyAlignment="1">
      <alignment vertical="center" wrapText="1"/>
    </xf>
    <xf numFmtId="0" fontId="49" fillId="2" borderId="4" xfId="0" applyFont="1" applyFill="1" applyBorder="1" applyAlignment="1">
      <alignment horizontal="center" vertical="center"/>
    </xf>
    <xf numFmtId="0" fontId="53" fillId="0" borderId="4" xfId="0" applyFont="1" applyBorder="1" applyAlignment="1">
      <alignment horizontal="center" vertical="center"/>
    </xf>
    <xf numFmtId="0" fontId="51" fillId="0" borderId="3" xfId="0" applyFont="1" applyBorder="1" applyAlignment="1">
      <alignment horizontal="center" vertical="center"/>
    </xf>
    <xf numFmtId="0" fontId="49" fillId="0" borderId="6" xfId="0" applyFont="1" applyBorder="1" applyAlignment="1">
      <alignment horizontal="center" vertical="center"/>
    </xf>
    <xf numFmtId="0" fontId="49" fillId="0" borderId="5" xfId="0" applyFont="1" applyBorder="1" applyAlignment="1">
      <alignment horizontal="center" vertical="center"/>
    </xf>
    <xf numFmtId="0" fontId="42" fillId="0" borderId="2" xfId="0" applyFont="1" applyBorder="1" applyAlignment="1">
      <alignment vertical="center"/>
    </xf>
    <xf numFmtId="0" fontId="49" fillId="2" borderId="5" xfId="0" applyFont="1" applyFill="1" applyBorder="1" applyAlignment="1">
      <alignment horizontal="center" vertical="center"/>
    </xf>
    <xf numFmtId="0" fontId="53" fillId="0" borderId="5" xfId="0" applyFont="1" applyBorder="1" applyAlignment="1">
      <alignment horizontal="center" vertical="center"/>
    </xf>
    <xf numFmtId="0" fontId="42" fillId="3" borderId="11" xfId="0" applyFont="1" applyFill="1" applyBorder="1" applyAlignment="1">
      <alignment vertical="center"/>
    </xf>
    <xf numFmtId="0" fontId="44" fillId="0" borderId="0" xfId="0" applyFont="1" applyAlignment="1">
      <alignment vertical="center" wrapText="1"/>
    </xf>
    <xf numFmtId="0" fontId="42" fillId="0" borderId="2" xfId="0" applyFont="1" applyBorder="1" applyAlignment="1">
      <alignment horizontal="left" vertical="center"/>
    </xf>
    <xf numFmtId="0" fontId="50" fillId="2" borderId="1" xfId="0" applyFont="1" applyFill="1" applyBorder="1" applyAlignment="1">
      <alignment horizontal="left" vertical="center"/>
    </xf>
    <xf numFmtId="0" fontId="50" fillId="2" borderId="3" xfId="0" applyFont="1" applyFill="1" applyBorder="1" applyAlignment="1">
      <alignment horizontal="left" vertical="center"/>
    </xf>
    <xf numFmtId="0" fontId="56" fillId="0" borderId="0" xfId="72" applyFont="1" applyAlignment="1"/>
    <xf numFmtId="0" fontId="56" fillId="0" borderId="0" xfId="72" applyFont="1"/>
    <xf numFmtId="9" fontId="56" fillId="0" borderId="16" xfId="72" applyNumberFormat="1" applyFont="1" applyBorder="1" applyAlignment="1">
      <alignment horizontal="center"/>
    </xf>
    <xf numFmtId="0" fontId="56" fillId="0" borderId="16" xfId="72" applyFont="1" applyBorder="1" applyAlignment="1">
      <alignment horizontal="right"/>
    </xf>
    <xf numFmtId="0" fontId="57" fillId="6" borderId="16" xfId="72" applyFont="1" applyFill="1" applyBorder="1" applyAlignment="1">
      <alignment horizontal="center" vertical="center" wrapText="1"/>
    </xf>
    <xf numFmtId="0" fontId="58" fillId="0" borderId="0" xfId="72" applyFont="1"/>
    <xf numFmtId="0" fontId="57" fillId="0" borderId="0" xfId="72" applyFont="1" applyAlignment="1">
      <alignment horizontal="center" vertical="center" wrapText="1"/>
    </xf>
    <xf numFmtId="0" fontId="56" fillId="0" borderId="0" xfId="72" applyFont="1" applyAlignment="1">
      <alignment horizontal="center" vertical="center" wrapText="1"/>
    </xf>
    <xf numFmtId="49" fontId="56" fillId="0" borderId="16" xfId="72" applyNumberFormat="1" applyFont="1" applyBorder="1" applyAlignment="1">
      <alignment horizontal="center" vertical="center" wrapText="1"/>
    </xf>
    <xf numFmtId="0" fontId="57" fillId="7" borderId="16" xfId="72" applyFont="1" applyFill="1" applyBorder="1" applyAlignment="1">
      <alignment horizontal="center" vertical="center" wrapText="1"/>
    </xf>
    <xf numFmtId="14" fontId="59" fillId="8" borderId="4" xfId="72" applyNumberFormat="1" applyFont="1" applyFill="1" applyBorder="1" applyAlignment="1">
      <alignment horizontal="center" vertical="center"/>
    </xf>
    <xf numFmtId="0" fontId="56" fillId="0" borderId="4" xfId="72" applyFont="1" applyBorder="1" applyAlignment="1">
      <alignment horizontal="center" vertical="center"/>
    </xf>
    <xf numFmtId="0" fontId="57" fillId="7" borderId="16" xfId="72" applyFont="1" applyFill="1" applyBorder="1" applyAlignment="1">
      <alignment horizontal="center" vertical="center"/>
    </xf>
    <xf numFmtId="14" fontId="56" fillId="8" borderId="4" xfId="72" applyNumberFormat="1" applyFont="1" applyFill="1" applyBorder="1"/>
    <xf numFmtId="0" fontId="56" fillId="0" borderId="16" xfId="72" applyFont="1" applyBorder="1" applyAlignment="1">
      <alignment horizontal="center" vertical="center" wrapText="1"/>
    </xf>
    <xf numFmtId="0" fontId="60" fillId="0" borderId="0" xfId="72" applyFont="1" applyAlignment="1">
      <alignment horizontal="left" vertical="center"/>
    </xf>
    <xf numFmtId="0" fontId="57" fillId="6" borderId="17" xfId="72" applyFont="1" applyFill="1" applyBorder="1" applyAlignment="1">
      <alignment horizontal="center" vertical="center" wrapText="1"/>
    </xf>
    <xf numFmtId="0" fontId="42" fillId="0" borderId="4" xfId="0" applyFont="1" applyFill="1" applyBorder="1" applyAlignment="1">
      <alignment horizontal="center" vertical="center"/>
    </xf>
    <xf numFmtId="0" fontId="61" fillId="0" borderId="0" xfId="0" applyFont="1" applyAlignment="1">
      <alignment vertical="center"/>
    </xf>
    <xf numFmtId="0" fontId="67" fillId="0" borderId="12" xfId="0" applyFont="1" applyFill="1" applyBorder="1" applyAlignment="1">
      <alignment vertical="center"/>
    </xf>
    <xf numFmtId="0" fontId="67" fillId="0" borderId="13" xfId="0" applyFont="1" applyFill="1" applyBorder="1" applyAlignment="1">
      <alignment vertical="center"/>
    </xf>
    <xf numFmtId="0" fontId="68" fillId="0" borderId="14" xfId="0" applyFont="1" applyFill="1" applyBorder="1" applyAlignment="1">
      <alignment horizontal="right" vertical="center"/>
    </xf>
    <xf numFmtId="0" fontId="69" fillId="3" borderId="0" xfId="0" applyFont="1" applyFill="1" applyBorder="1" applyAlignment="1">
      <alignment horizontal="center" vertical="center"/>
    </xf>
    <xf numFmtId="0" fontId="62" fillId="0" borderId="2" xfId="0" applyFont="1" applyFill="1" applyBorder="1" applyAlignment="1">
      <alignment vertical="center"/>
    </xf>
    <xf numFmtId="0" fontId="65" fillId="0" borderId="2" xfId="0" applyFont="1" applyFill="1" applyBorder="1" applyAlignment="1">
      <alignment vertical="center"/>
    </xf>
    <xf numFmtId="0" fontId="62" fillId="0" borderId="2" xfId="0" applyFont="1" applyFill="1" applyBorder="1" applyAlignment="1">
      <alignment horizontal="right" vertical="center"/>
    </xf>
    <xf numFmtId="0" fontId="63" fillId="0" borderId="2" xfId="0" applyFont="1" applyFill="1" applyBorder="1" applyAlignment="1">
      <alignment horizontal="center" vertical="center"/>
    </xf>
    <xf numFmtId="0" fontId="62" fillId="3" borderId="18" xfId="0" applyFont="1" applyFill="1" applyBorder="1" applyAlignment="1">
      <alignment vertical="center"/>
    </xf>
    <xf numFmtId="0" fontId="65" fillId="3" borderId="19" xfId="0" applyFont="1" applyFill="1" applyBorder="1" applyAlignment="1">
      <alignment vertical="center"/>
    </xf>
    <xf numFmtId="0" fontId="62" fillId="3" borderId="19" xfId="0" applyFont="1" applyFill="1" applyBorder="1" applyAlignment="1">
      <alignment horizontal="right" vertical="center"/>
    </xf>
    <xf numFmtId="0" fontId="63" fillId="3" borderId="19" xfId="0" applyFont="1" applyFill="1" applyBorder="1" applyAlignment="1">
      <alignment horizontal="center" vertical="center"/>
    </xf>
    <xf numFmtId="0" fontId="66" fillId="3" borderId="20" xfId="0" applyFont="1" applyFill="1" applyBorder="1" applyAlignment="1">
      <alignment vertical="center"/>
    </xf>
    <xf numFmtId="0" fontId="62" fillId="0" borderId="21" xfId="0" applyFont="1" applyFill="1" applyBorder="1" applyAlignment="1">
      <alignment vertical="center"/>
    </xf>
    <xf numFmtId="0" fontId="66" fillId="0" borderId="22" xfId="0" applyFont="1" applyFill="1" applyBorder="1" applyAlignment="1">
      <alignment vertical="center"/>
    </xf>
    <xf numFmtId="0" fontId="43" fillId="3" borderId="22" xfId="0" applyFont="1" applyFill="1" applyBorder="1" applyAlignment="1">
      <alignment vertical="center"/>
    </xf>
    <xf numFmtId="0" fontId="49" fillId="0" borderId="23" xfId="0" applyFont="1" applyBorder="1" applyAlignment="1">
      <alignment horizontal="center" vertical="center"/>
    </xf>
    <xf numFmtId="0" fontId="44" fillId="2" borderId="24" xfId="0" applyFont="1" applyFill="1" applyBorder="1" applyAlignment="1">
      <alignment horizontal="center" vertical="center"/>
    </xf>
    <xf numFmtId="0" fontId="44" fillId="3" borderId="22" xfId="0" applyFont="1" applyFill="1" applyBorder="1" applyAlignment="1">
      <alignment vertical="center"/>
    </xf>
    <xf numFmtId="0" fontId="42" fillId="0" borderId="22" xfId="0" applyFont="1" applyBorder="1" applyAlignment="1">
      <alignment vertical="center" wrapText="1"/>
    </xf>
    <xf numFmtId="0" fontId="49" fillId="2" borderId="23" xfId="0" applyFont="1" applyFill="1" applyBorder="1" applyAlignment="1">
      <alignment horizontal="center" vertical="center"/>
    </xf>
    <xf numFmtId="0" fontId="49" fillId="0" borderId="23" xfId="0" applyFont="1" applyFill="1" applyBorder="1" applyAlignment="1">
      <alignment horizontal="center" vertical="center"/>
    </xf>
    <xf numFmtId="0" fontId="44" fillId="0" borderId="24" xfId="0" applyFont="1" applyBorder="1" applyAlignment="1">
      <alignment horizontal="center" vertical="center"/>
    </xf>
    <xf numFmtId="0" fontId="54" fillId="0" borderId="24" xfId="0" applyFont="1" applyBorder="1" applyAlignment="1">
      <alignment horizontal="center" vertical="center"/>
    </xf>
    <xf numFmtId="0" fontId="55" fillId="3" borderId="22" xfId="0" applyFont="1" applyFill="1" applyBorder="1" applyAlignment="1">
      <alignment vertical="center"/>
    </xf>
    <xf numFmtId="0" fontId="44" fillId="0" borderId="24" xfId="0" applyFont="1" applyBorder="1" applyAlignment="1">
      <alignment horizontal="center" vertical="center" wrapText="1"/>
    </xf>
    <xf numFmtId="0" fontId="49" fillId="0" borderId="25" xfId="0" applyFont="1" applyBorder="1" applyAlignment="1">
      <alignment horizontal="center" vertical="center"/>
    </xf>
    <xf numFmtId="0" fontId="54" fillId="2" borderId="26" xfId="0" applyFont="1" applyFill="1" applyBorder="1" applyAlignment="1">
      <alignment horizontal="left" vertical="center" wrapText="1"/>
    </xf>
    <xf numFmtId="0" fontId="54" fillId="2" borderId="27" xfId="0" applyFont="1" applyFill="1" applyBorder="1" applyAlignment="1">
      <alignment horizontal="left" vertical="center" wrapText="1"/>
    </xf>
    <xf numFmtId="0" fontId="49" fillId="2" borderId="28" xfId="0" applyFont="1" applyFill="1" applyBorder="1" applyAlignment="1">
      <alignment horizontal="center" vertical="center"/>
    </xf>
    <xf numFmtId="0" fontId="44" fillId="2" borderId="29" xfId="0" applyFont="1" applyFill="1" applyBorder="1" applyAlignment="1">
      <alignment horizontal="center" vertical="center"/>
    </xf>
    <xf numFmtId="0" fontId="70" fillId="4" borderId="4" xfId="0" applyFont="1" applyFill="1" applyBorder="1" applyAlignment="1">
      <alignment horizontal="center" vertical="center"/>
    </xf>
    <xf numFmtId="0" fontId="70" fillId="4" borderId="4" xfId="0" applyFont="1" applyFill="1" applyBorder="1" applyAlignment="1">
      <alignment horizontal="center" vertical="center" wrapText="1"/>
    </xf>
    <xf numFmtId="0" fontId="49" fillId="0" borderId="0" xfId="0" applyFont="1" applyBorder="1" applyAlignment="1">
      <alignment horizontal="center" vertical="center"/>
    </xf>
    <xf numFmtId="0" fontId="54" fillId="2" borderId="0" xfId="0" applyFont="1" applyFill="1" applyBorder="1" applyAlignment="1">
      <alignment horizontal="left" vertical="center" wrapText="1"/>
    </xf>
    <xf numFmtId="0" fontId="49" fillId="2" borderId="0" xfId="0" applyFont="1" applyFill="1" applyBorder="1" applyAlignment="1">
      <alignment horizontal="center" vertical="center"/>
    </xf>
    <xf numFmtId="0" fontId="62" fillId="3" borderId="19" xfId="0" applyFont="1" applyFill="1" applyBorder="1" applyAlignment="1">
      <alignment vertical="center"/>
    </xf>
    <xf numFmtId="0" fontId="64" fillId="3" borderId="20" xfId="0" applyFont="1" applyFill="1" applyBorder="1" applyAlignment="1">
      <alignment vertical="center"/>
    </xf>
    <xf numFmtId="0" fontId="64" fillId="0" borderId="22" xfId="0" applyFont="1" applyFill="1" applyBorder="1" applyAlignment="1">
      <alignment vertical="center"/>
    </xf>
    <xf numFmtId="0" fontId="49" fillId="0" borderId="30" xfId="0" applyFont="1" applyBorder="1" applyAlignment="1">
      <alignment horizontal="center" vertical="center"/>
    </xf>
    <xf numFmtId="0" fontId="44" fillId="0" borderId="31" xfId="0" applyFont="1" applyBorder="1" applyAlignment="1">
      <alignment horizontal="center" vertical="center"/>
    </xf>
    <xf numFmtId="0" fontId="44" fillId="0" borderId="22" xfId="0" applyFont="1" applyBorder="1" applyAlignment="1">
      <alignment vertical="center"/>
    </xf>
    <xf numFmtId="0" fontId="49" fillId="0" borderId="32" xfId="0" applyFont="1" applyBorder="1" applyAlignment="1">
      <alignment horizontal="center" vertical="center"/>
    </xf>
    <xf numFmtId="0" fontId="44" fillId="0" borderId="33" xfId="0" applyFont="1" applyBorder="1" applyAlignment="1">
      <alignment horizontal="center" vertical="center"/>
    </xf>
    <xf numFmtId="0" fontId="44" fillId="2" borderId="31" xfId="0" applyFont="1" applyFill="1" applyBorder="1" applyAlignment="1">
      <alignment horizontal="center" vertical="center"/>
    </xf>
    <xf numFmtId="0" fontId="42" fillId="0" borderId="22" xfId="0" applyFont="1" applyBorder="1" applyAlignment="1">
      <alignment vertical="center"/>
    </xf>
    <xf numFmtId="0" fontId="49" fillId="2" borderId="25" xfId="0" applyFont="1" applyFill="1" applyBorder="1" applyAlignment="1">
      <alignment horizontal="center" vertical="center"/>
    </xf>
    <xf numFmtId="0" fontId="49" fillId="0" borderId="28" xfId="0" applyFont="1" applyBorder="1" applyAlignment="1">
      <alignment horizontal="center" vertical="center"/>
    </xf>
    <xf numFmtId="0" fontId="44" fillId="0" borderId="29" xfId="0" applyFont="1" applyBorder="1" applyAlignment="1">
      <alignment horizontal="center" vertical="center"/>
    </xf>
    <xf numFmtId="0" fontId="50" fillId="0" borderId="0" xfId="0" applyFont="1" applyBorder="1" applyAlignment="1">
      <alignment horizontal="left" vertical="center" wrapText="1"/>
    </xf>
    <xf numFmtId="0" fontId="49" fillId="0" borderId="0" xfId="0" applyFont="1" applyFill="1" applyBorder="1" applyAlignment="1">
      <alignment horizontal="center" vertical="center"/>
    </xf>
    <xf numFmtId="0" fontId="50" fillId="0" borderId="0" xfId="0" applyFont="1" applyFill="1" applyBorder="1" applyAlignment="1">
      <alignment horizontal="left" vertical="center" wrapText="1"/>
    </xf>
    <xf numFmtId="0" fontId="71" fillId="3" borderId="20" xfId="0" applyFont="1" applyFill="1" applyBorder="1" applyAlignment="1">
      <alignment vertical="center"/>
    </xf>
    <xf numFmtId="0" fontId="1" fillId="0" borderId="34" xfId="0" applyFont="1" applyBorder="1" applyAlignment="1">
      <alignment vertical="center"/>
    </xf>
    <xf numFmtId="0" fontId="1" fillId="0" borderId="0" xfId="0" applyFont="1" applyBorder="1" applyAlignment="1">
      <alignment vertical="center"/>
    </xf>
    <xf numFmtId="0" fontId="1" fillId="0" borderId="35" xfId="0" applyFont="1" applyBorder="1" applyAlignment="1">
      <alignment vertical="center"/>
    </xf>
    <xf numFmtId="0" fontId="53" fillId="0" borderId="30" xfId="0" applyFont="1" applyBorder="1" applyAlignment="1">
      <alignment horizontal="center" vertical="center"/>
    </xf>
    <xf numFmtId="0" fontId="53" fillId="0" borderId="23" xfId="0" applyFont="1" applyBorder="1" applyAlignment="1">
      <alignment horizontal="center" vertical="center"/>
    </xf>
    <xf numFmtId="0" fontId="53" fillId="0" borderId="25" xfId="0" applyFont="1" applyBorder="1" applyAlignment="1">
      <alignment horizontal="center" vertical="center"/>
    </xf>
    <xf numFmtId="0" fontId="53" fillId="0" borderId="28" xfId="0" applyFont="1" applyBorder="1" applyAlignment="1">
      <alignment horizontal="center" vertical="center"/>
    </xf>
    <xf numFmtId="0" fontId="62" fillId="3" borderId="18" xfId="0" applyFont="1" applyFill="1" applyBorder="1" applyAlignment="1">
      <alignment horizontal="left" vertical="center"/>
    </xf>
    <xf numFmtId="0" fontId="62" fillId="3" borderId="19" xfId="0" applyFont="1" applyFill="1" applyBorder="1" applyAlignment="1">
      <alignment horizontal="center" vertical="center"/>
    </xf>
    <xf numFmtId="0" fontId="44" fillId="0" borderId="35" xfId="0" applyFont="1" applyBorder="1" applyAlignment="1">
      <alignment vertical="center"/>
    </xf>
    <xf numFmtId="0" fontId="50" fillId="0" borderId="0" xfId="0" applyFont="1" applyBorder="1" applyAlignment="1">
      <alignment horizontal="left" vertical="center"/>
    </xf>
    <xf numFmtId="0" fontId="69" fillId="3" borderId="19" xfId="0" applyFont="1" applyFill="1" applyBorder="1" applyAlignment="1">
      <alignment horizontal="center" vertical="center"/>
    </xf>
    <xf numFmtId="0" fontId="49"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0" fillId="0" borderId="0" xfId="0" applyAlignment="1">
      <alignment vertical="center" wrapText="1"/>
    </xf>
    <xf numFmtId="0" fontId="72" fillId="0" borderId="0" xfId="0" applyFont="1" applyFill="1" applyBorder="1" applyAlignment="1">
      <alignment vertical="top" wrapText="1"/>
    </xf>
    <xf numFmtId="0" fontId="72" fillId="0" borderId="0" xfId="0" applyFont="1" applyFill="1" applyBorder="1" applyAlignment="1">
      <alignment vertical="center" wrapText="1"/>
    </xf>
    <xf numFmtId="0" fontId="72" fillId="10" borderId="0" xfId="0" applyFont="1" applyFill="1" applyBorder="1" applyAlignment="1">
      <alignment vertical="center"/>
    </xf>
    <xf numFmtId="0" fontId="1" fillId="10" borderId="0" xfId="0" applyFont="1" applyFill="1" applyBorder="1" applyAlignment="1">
      <alignment vertical="center"/>
    </xf>
    <xf numFmtId="0" fontId="1" fillId="10" borderId="0" xfId="0" applyFont="1" applyFill="1" applyAlignment="1">
      <alignment vertical="center"/>
    </xf>
    <xf numFmtId="0" fontId="72" fillId="10" borderId="0" xfId="0" applyFont="1" applyFill="1" applyBorder="1" applyAlignment="1">
      <alignment vertical="top" wrapText="1"/>
    </xf>
    <xf numFmtId="0" fontId="33" fillId="10" borderId="0" xfId="0" applyFont="1" applyFill="1" applyBorder="1" applyAlignment="1">
      <alignment vertical="center" wrapText="1"/>
    </xf>
    <xf numFmtId="0" fontId="32" fillId="10" borderId="0" xfId="0" applyFont="1" applyFill="1" applyBorder="1" applyAlignment="1">
      <alignment horizontal="center" vertical="center" wrapText="1"/>
    </xf>
    <xf numFmtId="0" fontId="2" fillId="10" borderId="0" xfId="0" applyFont="1" applyFill="1" applyAlignment="1">
      <alignment vertical="center"/>
    </xf>
    <xf numFmtId="0" fontId="7" fillId="10" borderId="0" xfId="0" applyFont="1" applyFill="1" applyBorder="1" applyAlignment="1">
      <alignment vertical="center"/>
    </xf>
    <xf numFmtId="0" fontId="8" fillId="10" borderId="0" xfId="0" applyFont="1" applyFill="1" applyBorder="1" applyAlignment="1">
      <alignment horizontal="right" vertical="center"/>
    </xf>
    <xf numFmtId="0" fontId="9" fillId="10" borderId="0" xfId="0" applyFont="1" applyFill="1" applyBorder="1" applyAlignment="1">
      <alignment horizontal="center" vertical="center"/>
    </xf>
    <xf numFmtId="0" fontId="11" fillId="10" borderId="0" xfId="0" applyFont="1" applyFill="1" applyBorder="1" applyAlignment="1">
      <alignment vertical="center"/>
    </xf>
    <xf numFmtId="0" fontId="12" fillId="10" borderId="0" xfId="0" applyFont="1" applyFill="1" applyBorder="1" applyAlignment="1">
      <alignment horizontal="right" vertical="center"/>
    </xf>
    <xf numFmtId="0" fontId="12" fillId="10" borderId="0" xfId="0" applyFont="1" applyFill="1" applyBorder="1" applyAlignment="1">
      <alignment horizontal="center" vertical="center"/>
    </xf>
    <xf numFmtId="0" fontId="10" fillId="10" borderId="0" xfId="0" applyFont="1" applyFill="1" applyBorder="1" applyAlignment="1">
      <alignment vertical="center"/>
    </xf>
    <xf numFmtId="0" fontId="13" fillId="10" borderId="0" xfId="0" applyFont="1" applyFill="1" applyBorder="1" applyAlignment="1">
      <alignment vertical="center"/>
    </xf>
    <xf numFmtId="0" fontId="14" fillId="10" borderId="0" xfId="0" applyFont="1" applyFill="1" applyBorder="1" applyAlignment="1">
      <alignment vertical="center"/>
    </xf>
    <xf numFmtId="0" fontId="15" fillId="10" borderId="0" xfId="0" applyFont="1" applyFill="1" applyBorder="1" applyAlignment="1">
      <alignment horizontal="right" vertical="center"/>
    </xf>
    <xf numFmtId="0" fontId="16" fillId="10" borderId="0" xfId="0" applyFont="1" applyFill="1" applyBorder="1" applyAlignment="1">
      <alignment horizontal="center" vertical="center"/>
    </xf>
    <xf numFmtId="0" fontId="17" fillId="10" borderId="0" xfId="0" applyFont="1" applyFill="1" applyBorder="1" applyAlignment="1">
      <alignment vertical="center"/>
    </xf>
    <xf numFmtId="0" fontId="31" fillId="10" borderId="0" xfId="0" applyFont="1" applyFill="1" applyBorder="1" applyAlignment="1">
      <alignment horizontal="center" vertical="center"/>
    </xf>
    <xf numFmtId="0" fontId="31" fillId="10" borderId="0" xfId="0" applyFont="1" applyFill="1" applyBorder="1" applyAlignment="1">
      <alignment horizontal="center" vertical="center" wrapText="1"/>
    </xf>
    <xf numFmtId="0" fontId="18" fillId="10" borderId="0" xfId="0" applyFont="1" applyFill="1" applyBorder="1" applyAlignment="1">
      <alignment vertical="center"/>
    </xf>
    <xf numFmtId="0" fontId="19" fillId="10" borderId="0" xfId="0" applyFont="1" applyFill="1" applyBorder="1" applyAlignment="1">
      <alignment vertical="center"/>
    </xf>
    <xf numFmtId="0" fontId="20" fillId="10" borderId="0" xfId="0" applyFont="1" applyFill="1" applyBorder="1" applyAlignment="1">
      <alignment horizontal="center" vertical="center"/>
    </xf>
    <xf numFmtId="0" fontId="21" fillId="10" borderId="0" xfId="0" applyFont="1" applyFill="1" applyBorder="1" applyAlignment="1">
      <alignment horizontal="center" vertical="center"/>
    </xf>
    <xf numFmtId="0" fontId="10" fillId="10" borderId="0" xfId="0" applyFont="1" applyFill="1" applyBorder="1" applyAlignment="1">
      <alignment horizontal="center" vertical="center"/>
    </xf>
    <xf numFmtId="0" fontId="23" fillId="10" borderId="0" xfId="0" applyFont="1" applyFill="1" applyBorder="1" applyAlignment="1">
      <alignment horizontal="center" vertical="center"/>
    </xf>
    <xf numFmtId="0" fontId="21" fillId="10" borderId="0" xfId="0" applyFont="1" applyFill="1" applyBorder="1" applyAlignment="1">
      <alignment horizontal="center" vertical="center" wrapText="1"/>
    </xf>
    <xf numFmtId="0" fontId="1" fillId="10" borderId="0" xfId="0" applyFont="1" applyFill="1" applyAlignment="1">
      <alignment vertical="center" wrapText="1"/>
    </xf>
    <xf numFmtId="0" fontId="25" fillId="10" borderId="0" xfId="0" applyFont="1" applyFill="1" applyBorder="1" applyAlignment="1">
      <alignment vertical="center" wrapText="1"/>
    </xf>
    <xf numFmtId="0" fontId="24" fillId="10" borderId="0" xfId="0" applyFont="1" applyFill="1" applyBorder="1" applyAlignment="1">
      <alignment horizontal="center" vertical="center"/>
    </xf>
    <xf numFmtId="0" fontId="27" fillId="10" borderId="0" xfId="0" applyFont="1" applyFill="1" applyBorder="1" applyAlignment="1">
      <alignment horizontal="center" vertical="center"/>
    </xf>
    <xf numFmtId="0" fontId="41" fillId="10" borderId="0" xfId="0" applyFont="1" applyFill="1" applyAlignment="1">
      <alignment vertical="center"/>
    </xf>
    <xf numFmtId="0" fontId="25" fillId="10" borderId="0" xfId="0" applyFont="1" applyFill="1" applyBorder="1" applyAlignment="1">
      <alignment horizontal="left" vertical="center" wrapText="1"/>
    </xf>
    <xf numFmtId="0" fontId="26" fillId="10" borderId="0" xfId="0" applyFont="1" applyFill="1" applyBorder="1" applyAlignment="1">
      <alignment vertical="center"/>
    </xf>
    <xf numFmtId="0" fontId="72" fillId="10" borderId="0" xfId="0" applyFont="1" applyFill="1" applyBorder="1" applyAlignment="1">
      <alignment vertical="center" wrapText="1"/>
    </xf>
    <xf numFmtId="0" fontId="10" fillId="10" borderId="0" xfId="0" applyFont="1" applyFill="1" applyBorder="1" applyAlignment="1">
      <alignment horizontal="center" vertical="center" wrapText="1"/>
    </xf>
    <xf numFmtId="0" fontId="73" fillId="10" borderId="0" xfId="0" applyFont="1" applyFill="1" applyBorder="1" applyAlignment="1">
      <alignment vertical="center"/>
    </xf>
    <xf numFmtId="0" fontId="39" fillId="10" borderId="0" xfId="0" applyFont="1" applyFill="1" applyBorder="1" applyAlignment="1">
      <alignment horizontal="center" vertical="center"/>
    </xf>
    <xf numFmtId="0" fontId="37" fillId="10" borderId="0" xfId="0" applyFont="1" applyFill="1" applyBorder="1" applyAlignment="1">
      <alignment horizontal="center" vertical="center"/>
    </xf>
    <xf numFmtId="0" fontId="36" fillId="10" borderId="0" xfId="0" applyFont="1" applyFill="1" applyAlignment="1">
      <alignment vertical="center"/>
    </xf>
    <xf numFmtId="0" fontId="0" fillId="10" borderId="0" xfId="0" applyFill="1"/>
    <xf numFmtId="0" fontId="3" fillId="10" borderId="0" xfId="0" applyFont="1" applyFill="1" applyAlignment="1">
      <alignment vertical="center"/>
    </xf>
    <xf numFmtId="0" fontId="27" fillId="10" borderId="0" xfId="0" applyFont="1" applyFill="1" applyBorder="1" applyAlignment="1">
      <alignment horizontal="left" vertical="center" wrapText="1"/>
    </xf>
    <xf numFmtId="0" fontId="28" fillId="10" borderId="0" xfId="0" applyFont="1" applyFill="1" applyBorder="1" applyAlignment="1">
      <alignment vertical="center"/>
    </xf>
    <xf numFmtId="0" fontId="25" fillId="10" borderId="0" xfId="0" applyFont="1" applyFill="1" applyBorder="1" applyAlignment="1">
      <alignment horizontal="left" vertical="center"/>
    </xf>
    <xf numFmtId="0" fontId="22" fillId="10" borderId="0" xfId="0" applyFont="1" applyFill="1" applyBorder="1" applyAlignment="1">
      <alignment horizontal="left" vertical="center"/>
    </xf>
    <xf numFmtId="0" fontId="25" fillId="10" borderId="0" xfId="0" applyFont="1" applyFill="1" applyBorder="1" applyAlignment="1">
      <alignment vertical="center"/>
    </xf>
    <xf numFmtId="0" fontId="10" fillId="10" borderId="0" xfId="0" applyFont="1" applyFill="1" applyBorder="1" applyAlignment="1">
      <alignment horizontal="left" vertical="center" wrapText="1"/>
    </xf>
    <xf numFmtId="0" fontId="10" fillId="10" borderId="0" xfId="0" applyFont="1" applyFill="1" applyBorder="1" applyAlignment="1">
      <alignment horizontal="left" vertical="center"/>
    </xf>
    <xf numFmtId="0" fontId="22" fillId="10" borderId="0" xfId="0" applyFont="1" applyFill="1" applyBorder="1" applyAlignment="1">
      <alignment vertical="center"/>
    </xf>
    <xf numFmtId="0" fontId="22" fillId="10" borderId="0" xfId="0" applyFont="1" applyFill="1" applyBorder="1" applyAlignment="1">
      <alignment horizontal="center" vertical="center"/>
    </xf>
    <xf numFmtId="0" fontId="6" fillId="10" borderId="0" xfId="0" applyFont="1" applyFill="1" applyBorder="1" applyAlignment="1">
      <alignment vertical="center"/>
    </xf>
    <xf numFmtId="0" fontId="13" fillId="10" borderId="0" xfId="0" applyFont="1" applyFill="1" applyBorder="1" applyAlignment="1">
      <alignment horizontal="left" vertical="center"/>
    </xf>
    <xf numFmtId="0" fontId="13" fillId="10" borderId="0" xfId="0" applyFont="1" applyFill="1" applyBorder="1" applyAlignment="1">
      <alignment horizontal="center" vertical="center"/>
    </xf>
    <xf numFmtId="0" fontId="29" fillId="10" borderId="0" xfId="0" applyFont="1" applyFill="1" applyBorder="1" applyAlignment="1">
      <alignment vertical="center"/>
    </xf>
    <xf numFmtId="0" fontId="22" fillId="10" borderId="0" xfId="0" applyFont="1" applyFill="1" applyBorder="1" applyAlignment="1">
      <alignment horizontal="left" vertical="center" wrapText="1"/>
    </xf>
    <xf numFmtId="0" fontId="30" fillId="10" borderId="0" xfId="0" applyFont="1" applyFill="1" applyBorder="1" applyAlignment="1">
      <alignment horizontal="center" vertical="center"/>
    </xf>
    <xf numFmtId="0" fontId="72" fillId="10" borderId="0" xfId="0" applyFont="1" applyFill="1" applyBorder="1"/>
    <xf numFmtId="0" fontId="10" fillId="10" borderId="0" xfId="0" applyFont="1" applyFill="1" applyBorder="1"/>
    <xf numFmtId="0" fontId="0" fillId="10" borderId="0" xfId="0" applyFill="1" applyBorder="1"/>
    <xf numFmtId="0" fontId="1" fillId="10" borderId="0" xfId="0" applyFont="1" applyFill="1" applyBorder="1" applyAlignment="1">
      <alignment vertical="center" wrapText="1"/>
    </xf>
    <xf numFmtId="0" fontId="72" fillId="9" borderId="0" xfId="0" applyFont="1" applyFill="1" applyBorder="1" applyAlignment="1">
      <alignment vertical="center"/>
    </xf>
    <xf numFmtId="0" fontId="72" fillId="9" borderId="0" xfId="0" applyFont="1" applyFill="1" applyBorder="1" applyAlignment="1">
      <alignment vertical="top" wrapText="1"/>
    </xf>
    <xf numFmtId="0" fontId="72" fillId="9" borderId="0" xfId="0" applyFont="1" applyFill="1" applyAlignment="1">
      <alignment vertical="center"/>
    </xf>
    <xf numFmtId="0" fontId="72" fillId="9" borderId="0" xfId="0" applyFont="1" applyFill="1" applyAlignment="1">
      <alignment vertical="center" wrapText="1"/>
    </xf>
    <xf numFmtId="0" fontId="73" fillId="0" borderId="0" xfId="0" applyFont="1" applyFill="1" applyBorder="1" applyAlignment="1">
      <alignment vertical="center" wrapText="1"/>
    </xf>
    <xf numFmtId="0" fontId="72" fillId="0" borderId="0" xfId="0" applyFont="1" applyFill="1" applyBorder="1" applyAlignment="1">
      <alignment wrapText="1"/>
    </xf>
    <xf numFmtId="0" fontId="74" fillId="9" borderId="0" xfId="0" applyFont="1" applyFill="1" applyAlignment="1">
      <alignment vertical="center" wrapText="1"/>
    </xf>
    <xf numFmtId="0" fontId="57" fillId="0" borderId="0" xfId="72" applyFont="1" applyAlignment="1">
      <alignment horizontal="center" vertical="center"/>
    </xf>
    <xf numFmtId="0" fontId="56" fillId="11" borderId="16" xfId="72" applyFont="1" applyFill="1" applyBorder="1" applyAlignment="1">
      <alignment horizontal="center" vertical="top"/>
    </xf>
    <xf numFmtId="0" fontId="56" fillId="11" borderId="37" xfId="72" applyFont="1" applyFill="1" applyBorder="1" applyAlignment="1">
      <alignment horizontal="center" vertical="top"/>
    </xf>
    <xf numFmtId="0" fontId="56" fillId="11" borderId="4" xfId="72" applyFont="1" applyFill="1" applyBorder="1" applyAlignment="1">
      <alignment horizontal="center" vertical="top"/>
    </xf>
    <xf numFmtId="0" fontId="56" fillId="12" borderId="16" xfId="72" applyFont="1" applyFill="1" applyBorder="1" applyAlignment="1">
      <alignment horizontal="center" vertical="top"/>
    </xf>
    <xf numFmtId="0" fontId="56" fillId="12" borderId="37" xfId="72" applyFont="1" applyFill="1" applyBorder="1" applyAlignment="1">
      <alignment horizontal="center" vertical="top"/>
    </xf>
    <xf numFmtId="0" fontId="56" fillId="12" borderId="4" xfId="72" applyFont="1" applyFill="1" applyBorder="1" applyAlignment="1">
      <alignment horizontal="center" vertical="top"/>
    </xf>
    <xf numFmtId="0" fontId="56" fillId="13" borderId="16" xfId="72" applyFont="1" applyFill="1" applyBorder="1" applyAlignment="1">
      <alignment horizontal="center" vertical="top"/>
    </xf>
    <xf numFmtId="0" fontId="56" fillId="13" borderId="37" xfId="72" applyFont="1" applyFill="1" applyBorder="1" applyAlignment="1">
      <alignment horizontal="center" vertical="top"/>
    </xf>
    <xf numFmtId="0" fontId="56" fillId="13" borderId="4" xfId="72" applyFont="1" applyFill="1" applyBorder="1" applyAlignment="1">
      <alignment horizontal="center" vertical="top"/>
    </xf>
    <xf numFmtId="0" fontId="56" fillId="14" borderId="16" xfId="72" applyFont="1" applyFill="1" applyBorder="1" applyAlignment="1">
      <alignment horizontal="center" vertical="top"/>
    </xf>
    <xf numFmtId="0" fontId="56" fillId="14" borderId="37" xfId="72" applyFont="1" applyFill="1" applyBorder="1" applyAlignment="1">
      <alignment horizontal="center" vertical="top"/>
    </xf>
    <xf numFmtId="0" fontId="56" fillId="14" borderId="4" xfId="72" applyFont="1" applyFill="1" applyBorder="1" applyAlignment="1">
      <alignment horizontal="center" vertical="top"/>
    </xf>
    <xf numFmtId="0" fontId="72" fillId="2" borderId="0" xfId="0" applyFont="1" applyFill="1" applyBorder="1" applyAlignment="1">
      <alignment vertical="center"/>
    </xf>
    <xf numFmtId="0" fontId="22" fillId="10" borderId="0" xfId="0" applyFont="1" applyFill="1" applyBorder="1" applyAlignment="1">
      <alignment horizontal="left" vertical="center" wrapText="1"/>
    </xf>
    <xf numFmtId="0" fontId="22" fillId="10" borderId="0" xfId="0" applyFont="1" applyFill="1" applyBorder="1" applyAlignment="1">
      <alignment horizontal="left" vertical="center"/>
    </xf>
    <xf numFmtId="0" fontId="31" fillId="10" borderId="0" xfId="0" applyFont="1" applyFill="1" applyBorder="1" applyAlignment="1">
      <alignment horizontal="center" vertical="center"/>
    </xf>
    <xf numFmtId="0" fontId="25" fillId="10" borderId="0" xfId="0" applyFont="1" applyFill="1" applyBorder="1" applyAlignment="1">
      <alignment horizontal="left" vertical="center" wrapText="1"/>
    </xf>
    <xf numFmtId="0" fontId="25" fillId="10" borderId="0" xfId="0" applyFont="1" applyFill="1" applyBorder="1" applyAlignment="1">
      <alignment horizontal="left" vertical="center"/>
    </xf>
    <xf numFmtId="0" fontId="27" fillId="10" borderId="0" xfId="0" applyFont="1" applyFill="1" applyBorder="1" applyAlignment="1">
      <alignment horizontal="left" vertical="center" wrapText="1"/>
    </xf>
    <xf numFmtId="0" fontId="34" fillId="10" borderId="0" xfId="0" applyFont="1" applyFill="1" applyBorder="1" applyAlignment="1">
      <alignment horizontal="left" vertical="center" wrapText="1"/>
    </xf>
    <xf numFmtId="0" fontId="27" fillId="10" borderId="0" xfId="0" applyFont="1" applyFill="1" applyBorder="1" applyAlignment="1">
      <alignment vertical="center"/>
    </xf>
    <xf numFmtId="0" fontId="31" fillId="10" borderId="0" xfId="0" applyFont="1" applyFill="1" applyBorder="1" applyAlignment="1">
      <alignment horizontal="left" vertical="center"/>
    </xf>
    <xf numFmtId="0" fontId="27" fillId="10" borderId="0" xfId="0" applyFont="1" applyFill="1" applyBorder="1" applyAlignment="1">
      <alignment horizontal="left" vertical="center"/>
    </xf>
    <xf numFmtId="0" fontId="10" fillId="10" borderId="0" xfId="0" applyFont="1" applyFill="1" applyBorder="1" applyAlignment="1">
      <alignment horizontal="left" vertical="center"/>
    </xf>
    <xf numFmtId="0" fontId="35" fillId="10" borderId="0" xfId="0" applyFont="1" applyFill="1" applyBorder="1" applyAlignment="1">
      <alignment horizontal="left" vertical="center" wrapText="1"/>
    </xf>
    <xf numFmtId="0" fontId="38" fillId="10" borderId="0" xfId="0" applyFont="1" applyFill="1" applyBorder="1" applyAlignment="1">
      <alignment horizontal="left" vertical="center" wrapText="1"/>
    </xf>
    <xf numFmtId="0" fontId="33" fillId="0" borderId="0" xfId="0" applyFont="1" applyFill="1" applyAlignment="1">
      <alignment horizontal="center" vertical="center" wrapText="1"/>
    </xf>
    <xf numFmtId="0" fontId="42" fillId="3" borderId="21" xfId="0" applyFont="1" applyFill="1" applyBorder="1" applyAlignment="1">
      <alignment horizontal="center" vertical="center"/>
    </xf>
    <xf numFmtId="0" fontId="42" fillId="3" borderId="2" xfId="0" applyFont="1" applyFill="1" applyBorder="1" applyAlignment="1">
      <alignment horizontal="center" vertical="center"/>
    </xf>
    <xf numFmtId="0" fontId="70" fillId="4" borderId="1" xfId="0" applyFont="1" applyFill="1" applyBorder="1" applyAlignment="1">
      <alignment horizontal="center" vertical="center"/>
    </xf>
    <xf numFmtId="0" fontId="70" fillId="4" borderId="3" xfId="0" applyFont="1" applyFill="1" applyBorder="1" applyAlignment="1">
      <alignment horizontal="center" vertical="center"/>
    </xf>
    <xf numFmtId="0" fontId="50" fillId="0" borderId="1" xfId="0" applyFont="1" applyBorder="1" applyAlignment="1">
      <alignment horizontal="left" vertical="center"/>
    </xf>
    <xf numFmtId="0" fontId="50" fillId="0" borderId="3" xfId="0" applyFont="1" applyBorder="1" applyAlignment="1">
      <alignment horizontal="left" vertical="center"/>
    </xf>
    <xf numFmtId="0" fontId="50" fillId="0" borderId="1" xfId="0" applyFont="1" applyBorder="1" applyAlignment="1">
      <alignment horizontal="left" vertical="center" wrapText="1"/>
    </xf>
    <xf numFmtId="0" fontId="50" fillId="0" borderId="3" xfId="0" applyFont="1" applyBorder="1" applyAlignment="1">
      <alignment horizontal="left" vertical="center" wrapText="1"/>
    </xf>
    <xf numFmtId="0" fontId="52" fillId="0" borderId="1" xfId="71" applyFont="1" applyBorder="1" applyAlignment="1">
      <alignment horizontal="left" vertical="center" wrapText="1"/>
    </xf>
    <xf numFmtId="0" fontId="52" fillId="0" borderId="3" xfId="71" applyFont="1" applyBorder="1" applyAlignment="1">
      <alignment horizontal="left" vertical="center" wrapText="1"/>
    </xf>
    <xf numFmtId="0" fontId="50" fillId="0" borderId="9" xfId="0" applyFont="1" applyBorder="1" applyAlignment="1">
      <alignment horizontal="left" vertical="center"/>
    </xf>
    <xf numFmtId="0" fontId="50" fillId="0" borderId="10" xfId="0" applyFont="1" applyBorder="1" applyAlignment="1">
      <alignment horizontal="left" vertical="center"/>
    </xf>
    <xf numFmtId="0" fontId="50" fillId="0" borderId="7" xfId="0" applyFont="1" applyBorder="1" applyAlignment="1">
      <alignment horizontal="left" vertical="center"/>
    </xf>
    <xf numFmtId="0" fontId="50" fillId="0" borderId="8" xfId="0" applyFont="1" applyBorder="1" applyAlignment="1">
      <alignment horizontal="left" vertical="center"/>
    </xf>
    <xf numFmtId="0" fontId="54" fillId="2" borderId="1" xfId="0" applyFont="1" applyFill="1" applyBorder="1" applyAlignment="1">
      <alignment horizontal="left" vertical="center" wrapText="1"/>
    </xf>
    <xf numFmtId="0" fontId="54" fillId="2" borderId="3" xfId="0" applyFont="1" applyFill="1" applyBorder="1" applyAlignment="1">
      <alignment horizontal="left" vertical="center" wrapText="1"/>
    </xf>
    <xf numFmtId="0" fontId="42" fillId="0" borderId="21" xfId="0" applyFont="1" applyBorder="1" applyAlignment="1">
      <alignment horizontal="left" vertical="center"/>
    </xf>
    <xf numFmtId="0" fontId="42" fillId="0" borderId="2" xfId="0" applyFont="1" applyBorder="1" applyAlignment="1">
      <alignment horizontal="left" vertical="center"/>
    </xf>
    <xf numFmtId="0" fontId="42" fillId="0" borderId="3" xfId="0" applyFont="1" applyBorder="1" applyAlignment="1">
      <alignment horizontal="left" vertical="center"/>
    </xf>
    <xf numFmtId="0" fontId="50" fillId="2" borderId="1" xfId="0" applyFont="1" applyFill="1" applyBorder="1" applyAlignment="1">
      <alignment horizontal="left" vertical="center" wrapText="1"/>
    </xf>
    <xf numFmtId="0" fontId="50" fillId="2" borderId="3" xfId="0" applyFont="1" applyFill="1" applyBorder="1" applyAlignment="1">
      <alignment horizontal="left" vertical="center" wrapText="1"/>
    </xf>
    <xf numFmtId="0" fontId="50" fillId="0" borderId="15" xfId="0" applyFont="1" applyBorder="1" applyAlignment="1">
      <alignment horizontal="left" vertical="center" wrapText="1"/>
    </xf>
    <xf numFmtId="0" fontId="42" fillId="0" borderId="21" xfId="0" applyFont="1" applyBorder="1" applyAlignment="1">
      <alignment horizontal="left" vertical="center" wrapText="1"/>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4" fillId="2" borderId="1" xfId="0" applyFont="1" applyFill="1" applyBorder="1" applyAlignment="1">
      <alignment horizontal="left" vertical="center" wrapText="1"/>
    </xf>
    <xf numFmtId="0" fontId="44" fillId="2" borderId="3" xfId="0" applyFont="1" applyFill="1" applyBorder="1" applyAlignment="1">
      <alignment horizontal="left" vertical="center" wrapText="1"/>
    </xf>
    <xf numFmtId="0" fontId="50" fillId="2" borderId="1" xfId="0" applyFont="1" applyFill="1" applyBorder="1" applyAlignment="1">
      <alignment horizontal="left" vertical="center"/>
    </xf>
    <xf numFmtId="0" fontId="50" fillId="2" borderId="3" xfId="0" applyFont="1" applyFill="1" applyBorder="1" applyAlignment="1">
      <alignment horizontal="left" vertical="center"/>
    </xf>
    <xf numFmtId="0" fontId="50" fillId="2" borderId="9" xfId="0" applyFont="1" applyFill="1" applyBorder="1" applyAlignment="1">
      <alignment horizontal="left" vertical="center"/>
    </xf>
    <xf numFmtId="0" fontId="50" fillId="2" borderId="10" xfId="0" applyFont="1" applyFill="1" applyBorder="1" applyAlignment="1">
      <alignment horizontal="left" vertical="center"/>
    </xf>
    <xf numFmtId="0" fontId="50" fillId="0" borderId="26" xfId="0" applyFont="1" applyBorder="1" applyAlignment="1">
      <alignment horizontal="left" vertical="center" wrapText="1"/>
    </xf>
    <xf numFmtId="0" fontId="50" fillId="0" borderId="27" xfId="0" applyFont="1" applyBorder="1" applyAlignment="1">
      <alignment horizontal="left" vertical="center" wrapText="1"/>
    </xf>
    <xf numFmtId="0" fontId="50" fillId="0" borderId="36" xfId="0" applyFont="1" applyBorder="1" applyAlignment="1">
      <alignment horizontal="left" vertical="center" wrapText="1"/>
    </xf>
    <xf numFmtId="0" fontId="44" fillId="2" borderId="1" xfId="0" applyFont="1" applyFill="1" applyBorder="1" applyAlignment="1">
      <alignment horizontal="left" vertical="center"/>
    </xf>
    <xf numFmtId="0" fontId="44" fillId="2" borderId="3" xfId="0" applyFont="1" applyFill="1" applyBorder="1" applyAlignment="1">
      <alignment horizontal="left" vertical="center"/>
    </xf>
    <xf numFmtId="0" fontId="50" fillId="0" borderId="26" xfId="0" applyFont="1" applyBorder="1" applyAlignment="1">
      <alignment horizontal="left" vertical="center"/>
    </xf>
    <xf numFmtId="0" fontId="50" fillId="0" borderId="27" xfId="0" applyFont="1" applyBorder="1" applyAlignment="1">
      <alignment horizontal="left" vertical="center"/>
    </xf>
    <xf numFmtId="0" fontId="54" fillId="0" borderId="1" xfId="0" applyFont="1" applyBorder="1" applyAlignment="1">
      <alignment horizontal="left" vertical="center" wrapText="1"/>
    </xf>
    <xf numFmtId="0" fontId="54" fillId="0" borderId="3" xfId="0" applyFont="1" applyBorder="1" applyAlignment="1">
      <alignment horizontal="left" vertical="center" wrapText="1"/>
    </xf>
  </cellXfs>
  <cellStyles count="73">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5" builtinId="8" hidden="1"/>
    <cellStyle name="Hyperlink" xfId="17" builtinId="8" hidden="1"/>
    <cellStyle name="Hyperlink" xfId="19" builtinId="8" hidden="1"/>
    <cellStyle name="Hyperlink" xfId="13"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cellStyle name="Normal" xfId="0" builtinId="0"/>
    <cellStyle name="Normal 2" xfId="72"/>
  </cellStyles>
  <dxfs count="11">
    <dxf>
      <font>
        <b/>
        <i val="0"/>
        <strike val="0"/>
        <color theme="1" tint="0.34998626667073579"/>
      </font>
    </dxf>
    <dxf>
      <font>
        <b/>
        <i val="0"/>
        <strike val="0"/>
        <color rgb="FF78C143"/>
      </font>
      <fill>
        <patternFill patternType="none">
          <fgColor auto="1"/>
          <bgColor auto="1"/>
        </patternFill>
      </fill>
    </dxf>
    <dxf>
      <font>
        <b/>
        <i val="0"/>
        <color auto="1"/>
      </font>
      <fill>
        <patternFill>
          <bgColor rgb="FFB9DF9D"/>
        </patternFill>
      </fill>
    </dxf>
    <dxf>
      <fill>
        <patternFill patternType="solid">
          <fgColor rgb="FFEAF1DD"/>
          <bgColor rgb="FFEAF1DD"/>
        </patternFill>
      </fill>
    </dxf>
    <dxf>
      <fill>
        <patternFill patternType="solid">
          <fgColor rgb="FFD6E3BC"/>
          <bgColor rgb="FFD6E3BC"/>
        </patternFill>
      </fill>
    </dxf>
    <dxf>
      <fill>
        <patternFill patternType="solid">
          <fgColor rgb="FFC2D69B"/>
          <bgColor rgb="FFC2D69B"/>
        </patternFill>
      </fill>
    </dxf>
    <dxf>
      <fill>
        <patternFill patternType="solid">
          <fgColor rgb="FF76923C"/>
          <bgColor rgb="FF76923C"/>
        </patternFill>
      </fill>
    </dxf>
    <dxf>
      <fill>
        <patternFill patternType="solid">
          <fgColor rgb="FFEAF1DD"/>
          <bgColor rgb="FFEAF1DD"/>
        </patternFill>
      </fill>
    </dxf>
    <dxf>
      <fill>
        <patternFill patternType="solid">
          <fgColor rgb="FFD6E3BC"/>
          <bgColor rgb="FFD6E3BC"/>
        </patternFill>
      </fill>
    </dxf>
    <dxf>
      <fill>
        <patternFill patternType="solid">
          <fgColor rgb="FFC2D69B"/>
          <bgColor rgb="FFC2D69B"/>
        </patternFill>
      </fill>
    </dxf>
    <dxf>
      <fill>
        <patternFill patternType="solid">
          <fgColor rgb="FF76923C"/>
          <bgColor rgb="FF76923C"/>
        </patternFill>
      </fill>
    </dxf>
  </dxfs>
  <tableStyles count="0" defaultTableStyle="TableStyleMedium2" defaultPivotStyle="PivotStyleLight16"/>
  <colors>
    <mruColors>
      <color rgb="FFB9DF9D"/>
      <color rgb="FF78C143"/>
      <color rgb="FF0927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1638301</xdr:colOff>
      <xdr:row>0</xdr:row>
      <xdr:rowOff>243840</xdr:rowOff>
    </xdr:from>
    <xdr:to>
      <xdr:col>0</xdr:col>
      <xdr:colOff>3581400</xdr:colOff>
      <xdr:row>0</xdr:row>
      <xdr:rowOff>976746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8301" y="243840"/>
          <a:ext cx="1943099" cy="7329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jmendo4/Downloads/(FINAL)%20Green%20Office%20Application_Revised%20October%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Office Inventory"/>
      <sheetName val="Required Points"/>
      <sheetName val="3-Point Items"/>
      <sheetName val="2-Point Items"/>
      <sheetName val="1-Point Items"/>
      <sheetName val="Office Contact List"/>
    </sheetNames>
    <sheetDataSet>
      <sheetData sheetId="0">
        <row r="51">
          <cell r="B51" t="str">
            <v>Select</v>
          </cell>
        </row>
        <row r="52">
          <cell r="B52" t="str">
            <v>Yes</v>
          </cell>
        </row>
        <row r="53">
          <cell r="B53" t="str">
            <v>In Process</v>
          </cell>
        </row>
        <row r="54">
          <cell r="B54" t="str">
            <v>No</v>
          </cell>
        </row>
        <row r="55">
          <cell r="B55" t="str">
            <v>N/A</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h.edu/studentcenters/_files/green-meeting-inform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showGridLines="0" zoomScale="125" zoomScaleNormal="125" zoomScalePageLayoutView="125" workbookViewId="0">
      <selection activeCell="C18" sqref="C18:D18"/>
    </sheetView>
  </sheetViews>
  <sheetFormatPr defaultColWidth="8.85546875" defaultRowHeight="15"/>
  <cols>
    <col min="1" max="1" width="85.28515625" style="126" customWidth="1"/>
    <col min="2" max="2" width="6.85546875" style="127" customWidth="1"/>
    <col min="3" max="3" width="62.7109375" style="127" customWidth="1"/>
    <col min="4" max="4" width="9.85546875" style="127" customWidth="1"/>
    <col min="5" max="5" width="8.42578125" style="127" customWidth="1"/>
    <col min="6" max="6" width="9.85546875" style="127" customWidth="1"/>
    <col min="7" max="16384" width="8.85546875" style="128"/>
  </cols>
  <sheetData>
    <row r="1" spans="1:8" ht="96.75" customHeight="1">
      <c r="A1" s="208"/>
    </row>
    <row r="2" spans="1:8">
      <c r="A2" s="188"/>
    </row>
    <row r="3" spans="1:8" ht="61.5" customHeight="1">
      <c r="A3" s="189" t="s">
        <v>162</v>
      </c>
    </row>
    <row r="4" spans="1:8" ht="15" customHeight="1">
      <c r="A4" s="189"/>
      <c r="B4" s="130"/>
      <c r="C4" s="130"/>
      <c r="D4" s="130"/>
      <c r="E4" s="130"/>
      <c r="F4" s="130"/>
    </row>
    <row r="5" spans="1:8" ht="17.100000000000001" customHeight="1">
      <c r="A5" s="190" t="s">
        <v>160</v>
      </c>
      <c r="B5" s="131"/>
      <c r="C5" s="131"/>
      <c r="D5" s="131"/>
      <c r="E5" s="131"/>
      <c r="F5" s="131"/>
    </row>
    <row r="6" spans="1:8" ht="17.100000000000001" customHeight="1">
      <c r="A6" s="190" t="s">
        <v>161</v>
      </c>
      <c r="H6" s="132"/>
    </row>
    <row r="7" spans="1:8" ht="17.100000000000001" customHeight="1">
      <c r="A7" s="190" t="s">
        <v>163</v>
      </c>
      <c r="B7" s="133"/>
      <c r="C7" s="133"/>
      <c r="D7" s="134"/>
      <c r="E7" s="135"/>
      <c r="F7" s="135"/>
    </row>
    <row r="8" spans="1:8" ht="17.100000000000001" customHeight="1">
      <c r="A8" s="190" t="s">
        <v>164</v>
      </c>
      <c r="B8" s="136"/>
      <c r="C8" s="136"/>
      <c r="D8" s="137"/>
      <c r="E8" s="138"/>
      <c r="F8" s="139"/>
    </row>
    <row r="9" spans="1:8" ht="17.100000000000001" customHeight="1">
      <c r="A9" s="190" t="s">
        <v>165</v>
      </c>
      <c r="B9" s="140"/>
      <c r="C9" s="141"/>
      <c r="D9" s="142"/>
      <c r="E9" s="143"/>
      <c r="F9" s="144"/>
    </row>
    <row r="10" spans="1:8">
      <c r="A10" s="189"/>
      <c r="B10" s="145"/>
      <c r="C10" s="211"/>
      <c r="D10" s="211"/>
      <c r="E10" s="145"/>
      <c r="F10" s="146"/>
    </row>
    <row r="11" spans="1:8" ht="45">
      <c r="A11" s="191" t="s">
        <v>166</v>
      </c>
      <c r="B11" s="147"/>
      <c r="C11" s="148"/>
      <c r="D11" s="148"/>
      <c r="E11" s="149"/>
      <c r="F11" s="148"/>
    </row>
    <row r="12" spans="1:8">
      <c r="A12" s="189"/>
      <c r="B12" s="150"/>
      <c r="C12" s="210"/>
      <c r="D12" s="210"/>
      <c r="E12" s="150"/>
      <c r="F12" s="151"/>
    </row>
    <row r="13" spans="1:8">
      <c r="A13" s="190" t="s">
        <v>167</v>
      </c>
      <c r="B13" s="150"/>
      <c r="C13" s="209"/>
      <c r="D13" s="209"/>
      <c r="E13" s="150"/>
      <c r="F13" s="151"/>
    </row>
    <row r="14" spans="1:8">
      <c r="A14" s="190" t="s">
        <v>168</v>
      </c>
      <c r="B14" s="147"/>
      <c r="C14" s="148"/>
      <c r="D14" s="148"/>
      <c r="E14" s="152"/>
      <c r="F14" s="139"/>
    </row>
    <row r="15" spans="1:8">
      <c r="A15" s="190" t="s">
        <v>169</v>
      </c>
      <c r="B15" s="150"/>
      <c r="C15" s="209"/>
      <c r="D15" s="209"/>
      <c r="E15" s="150"/>
      <c r="F15" s="151"/>
    </row>
    <row r="16" spans="1:8">
      <c r="A16" s="190" t="s">
        <v>170</v>
      </c>
      <c r="B16" s="150"/>
      <c r="C16" s="209"/>
      <c r="D16" s="209"/>
      <c r="E16" s="150"/>
      <c r="F16" s="151"/>
    </row>
    <row r="17" spans="1:6">
      <c r="A17" s="189"/>
      <c r="B17" s="150"/>
      <c r="C17" s="210"/>
      <c r="D17" s="210"/>
      <c r="E17" s="150"/>
      <c r="F17" s="151"/>
    </row>
    <row r="18" spans="1:6" ht="75">
      <c r="A18" s="191" t="s">
        <v>171</v>
      </c>
      <c r="B18" s="150"/>
      <c r="C18" s="210"/>
      <c r="D18" s="210"/>
      <c r="E18" s="150"/>
      <c r="F18" s="151"/>
    </row>
    <row r="19" spans="1:6" ht="39.75" customHeight="1">
      <c r="B19" s="150"/>
      <c r="C19" s="209"/>
      <c r="D19" s="209"/>
      <c r="E19" s="150"/>
      <c r="F19" s="151"/>
    </row>
    <row r="20" spans="1:6" ht="30" customHeight="1">
      <c r="A20" s="129"/>
      <c r="B20" s="150"/>
      <c r="C20" s="209"/>
      <c r="D20" s="209"/>
      <c r="E20" s="150"/>
      <c r="F20" s="151"/>
    </row>
    <row r="21" spans="1:6" s="154" customFormat="1" ht="29.25" customHeight="1">
      <c r="A21" s="129"/>
      <c r="B21" s="150"/>
      <c r="C21" s="215"/>
      <c r="D21" s="215"/>
      <c r="E21" s="153"/>
      <c r="F21" s="151"/>
    </row>
    <row r="22" spans="1:6">
      <c r="A22" s="129"/>
      <c r="B22" s="150"/>
      <c r="C22" s="210"/>
      <c r="D22" s="210"/>
      <c r="E22" s="150"/>
      <c r="F22" s="151"/>
    </row>
    <row r="23" spans="1:6">
      <c r="A23" s="129"/>
      <c r="B23" s="147"/>
      <c r="C23" s="148"/>
      <c r="D23" s="148"/>
      <c r="E23" s="152"/>
      <c r="F23" s="139"/>
    </row>
    <row r="24" spans="1:6" ht="14.1" customHeight="1">
      <c r="A24" s="129"/>
      <c r="B24" s="212"/>
      <c r="C24" s="212"/>
      <c r="D24" s="212"/>
      <c r="E24" s="155"/>
      <c r="F24" s="155"/>
    </row>
    <row r="25" spans="1:6" ht="24.75" customHeight="1">
      <c r="A25" s="129"/>
      <c r="B25" s="150"/>
      <c r="C25" s="209"/>
      <c r="D25" s="209"/>
      <c r="E25" s="150"/>
      <c r="F25" s="151"/>
    </row>
    <row r="26" spans="1:6" ht="24.75" customHeight="1">
      <c r="A26" s="129"/>
      <c r="B26" s="150"/>
      <c r="C26" s="209"/>
      <c r="D26" s="209"/>
      <c r="E26" s="150"/>
      <c r="F26" s="151"/>
    </row>
    <row r="27" spans="1:6" ht="39" customHeight="1">
      <c r="A27" s="129"/>
      <c r="B27" s="150"/>
      <c r="C27" s="209"/>
      <c r="D27" s="209"/>
      <c r="E27" s="150"/>
      <c r="F27" s="151"/>
    </row>
    <row r="28" spans="1:6">
      <c r="A28" s="129"/>
      <c r="B28" s="147"/>
      <c r="C28" s="148"/>
      <c r="D28" s="148"/>
      <c r="E28" s="149"/>
      <c r="F28" s="139"/>
    </row>
    <row r="29" spans="1:6" ht="28.5" customHeight="1">
      <c r="A29" s="129"/>
      <c r="B29" s="150"/>
      <c r="C29" s="209"/>
      <c r="D29" s="209"/>
      <c r="E29" s="150"/>
      <c r="F29" s="151"/>
    </row>
    <row r="30" spans="1:6">
      <c r="A30" s="129"/>
      <c r="B30" s="150"/>
      <c r="C30" s="210"/>
      <c r="D30" s="210"/>
      <c r="E30" s="150"/>
      <c r="F30" s="151"/>
    </row>
    <row r="31" spans="1:6" s="158" customFormat="1" ht="29.1" customHeight="1">
      <c r="A31" s="129"/>
      <c r="B31" s="150"/>
      <c r="C31" s="214"/>
      <c r="D31" s="214"/>
      <c r="E31" s="156"/>
      <c r="F31" s="157"/>
    </row>
    <row r="32" spans="1:6" ht="43.5" customHeight="1">
      <c r="A32" s="129"/>
      <c r="B32" s="150"/>
      <c r="C32" s="209"/>
      <c r="D32" s="209"/>
      <c r="E32" s="150"/>
      <c r="F32" s="151"/>
    </row>
    <row r="33" spans="1:14" ht="16.5" customHeight="1">
      <c r="A33" s="129"/>
      <c r="B33" s="212"/>
      <c r="C33" s="212"/>
      <c r="D33" s="159"/>
      <c r="E33" s="159"/>
      <c r="F33" s="159"/>
    </row>
    <row r="34" spans="1:14" ht="29.25" customHeight="1">
      <c r="A34" s="129"/>
      <c r="B34" s="150"/>
      <c r="C34" s="209"/>
      <c r="D34" s="209"/>
      <c r="E34" s="150"/>
      <c r="F34" s="151"/>
    </row>
    <row r="35" spans="1:14" ht="29.25" customHeight="1">
      <c r="A35" s="129"/>
      <c r="B35" s="150"/>
      <c r="C35" s="215"/>
      <c r="D35" s="215"/>
      <c r="E35" s="150"/>
      <c r="F35" s="151"/>
    </row>
    <row r="36" spans="1:14">
      <c r="B36" s="147"/>
      <c r="C36" s="147"/>
      <c r="D36" s="147"/>
      <c r="E36" s="152"/>
      <c r="F36" s="160"/>
    </row>
    <row r="37" spans="1:14" ht="24" customHeight="1">
      <c r="B37" s="150"/>
      <c r="C37" s="209"/>
      <c r="D37" s="209"/>
      <c r="E37" s="150"/>
      <c r="F37" s="151"/>
    </row>
    <row r="38" spans="1:14" ht="24.75" customHeight="1">
      <c r="B38" s="150"/>
      <c r="C38" s="209"/>
      <c r="D38" s="209"/>
      <c r="E38" s="150"/>
      <c r="F38" s="151"/>
    </row>
    <row r="39" spans="1:14">
      <c r="B39" s="147"/>
      <c r="C39" s="147"/>
      <c r="D39" s="147"/>
      <c r="E39" s="152"/>
      <c r="F39" s="160"/>
    </row>
    <row r="40" spans="1:14" ht="39" customHeight="1">
      <c r="B40" s="150"/>
      <c r="C40" s="209"/>
      <c r="D40" s="209"/>
      <c r="E40" s="150"/>
      <c r="F40" s="151"/>
    </row>
    <row r="41" spans="1:14" s="154" customFormat="1" ht="30" customHeight="1">
      <c r="A41" s="161"/>
      <c r="B41" s="150"/>
      <c r="C41" s="209"/>
      <c r="D41" s="209"/>
      <c r="E41" s="153"/>
      <c r="F41" s="162"/>
    </row>
    <row r="42" spans="1:14" s="167" customFormat="1" ht="29.1" customHeight="1">
      <c r="A42" s="163"/>
      <c r="B42" s="150"/>
      <c r="C42" s="221"/>
      <c r="D42" s="221"/>
      <c r="E42" s="164"/>
      <c r="F42" s="165"/>
      <c r="G42" s="166"/>
      <c r="H42" s="166"/>
      <c r="I42" s="166"/>
      <c r="J42" s="166"/>
      <c r="K42" s="166"/>
      <c r="L42" s="166"/>
      <c r="M42" s="166"/>
      <c r="N42" s="166"/>
    </row>
    <row r="43" spans="1:14">
      <c r="B43" s="150"/>
      <c r="C43" s="210"/>
      <c r="D43" s="210"/>
      <c r="E43" s="150"/>
      <c r="F43" s="151"/>
    </row>
    <row r="44" spans="1:14">
      <c r="B44" s="150"/>
      <c r="C44" s="210"/>
      <c r="D44" s="210"/>
      <c r="E44" s="150"/>
      <c r="F44" s="151"/>
    </row>
    <row r="45" spans="1:14">
      <c r="B45" s="150"/>
      <c r="C45" s="218"/>
      <c r="D45" s="218"/>
      <c r="E45" s="156"/>
      <c r="F45" s="151"/>
    </row>
    <row r="46" spans="1:14" ht="29.25" customHeight="1">
      <c r="B46" s="150"/>
      <c r="C46" s="214"/>
      <c r="D46" s="214"/>
      <c r="E46" s="150"/>
      <c r="F46" s="151"/>
    </row>
    <row r="47" spans="1:14" ht="29.25" customHeight="1">
      <c r="B47" s="150"/>
      <c r="C47" s="214"/>
      <c r="D47" s="214"/>
      <c r="E47" s="150"/>
      <c r="F47" s="151"/>
    </row>
    <row r="48" spans="1:14" ht="15.75" customHeight="1">
      <c r="B48" s="150"/>
      <c r="C48" s="214"/>
      <c r="D48" s="214"/>
      <c r="E48" s="150"/>
      <c r="F48" s="151"/>
      <c r="J48" s="168"/>
    </row>
    <row r="49" spans="2:6" ht="15.75" customHeight="1">
      <c r="B49" s="150"/>
      <c r="C49" s="169"/>
      <c r="D49" s="169"/>
      <c r="E49" s="150"/>
      <c r="F49" s="151"/>
    </row>
    <row r="50" spans="2:6" ht="18">
      <c r="B50" s="140"/>
      <c r="C50" s="170"/>
      <c r="D50" s="142"/>
      <c r="E50" s="143"/>
      <c r="F50" s="160"/>
    </row>
    <row r="51" spans="2:6">
      <c r="B51" s="145"/>
      <c r="C51" s="211"/>
      <c r="D51" s="211"/>
      <c r="E51" s="145"/>
      <c r="F51" s="146"/>
    </row>
    <row r="52" spans="2:6">
      <c r="B52" s="147"/>
      <c r="C52" s="147"/>
      <c r="D52" s="147"/>
      <c r="E52" s="152"/>
      <c r="F52" s="160"/>
    </row>
    <row r="53" spans="2:6" ht="27.75" customHeight="1">
      <c r="B53" s="150"/>
      <c r="C53" s="209"/>
      <c r="D53" s="209"/>
      <c r="E53" s="150"/>
      <c r="F53" s="151"/>
    </row>
    <row r="54" spans="2:6">
      <c r="B54" s="147"/>
      <c r="C54" s="147"/>
      <c r="D54" s="147"/>
      <c r="E54" s="152"/>
      <c r="F54" s="160"/>
    </row>
    <row r="55" spans="2:6" ht="32.1" customHeight="1">
      <c r="B55" s="212"/>
      <c r="C55" s="212"/>
      <c r="D55" s="212"/>
      <c r="E55" s="171"/>
      <c r="F55" s="139"/>
    </row>
    <row r="56" spans="2:6">
      <c r="B56" s="150"/>
      <c r="C56" s="210"/>
      <c r="D56" s="210"/>
      <c r="E56" s="150"/>
      <c r="F56" s="151"/>
    </row>
    <row r="57" spans="2:6">
      <c r="B57" s="150"/>
      <c r="C57" s="210"/>
      <c r="D57" s="210"/>
      <c r="E57" s="150"/>
      <c r="F57" s="151"/>
    </row>
    <row r="58" spans="2:6">
      <c r="B58" s="150"/>
      <c r="C58" s="210"/>
      <c r="D58" s="210"/>
      <c r="E58" s="150"/>
      <c r="F58" s="151"/>
    </row>
    <row r="59" spans="2:6">
      <c r="B59" s="213"/>
      <c r="C59" s="213"/>
      <c r="D59" s="213"/>
      <c r="E59" s="171"/>
      <c r="F59" s="139"/>
    </row>
    <row r="60" spans="2:6">
      <c r="B60" s="150"/>
      <c r="C60" s="210"/>
      <c r="D60" s="210"/>
      <c r="E60" s="150"/>
      <c r="F60" s="151"/>
    </row>
    <row r="61" spans="2:6">
      <c r="B61" s="150"/>
      <c r="C61" s="210"/>
      <c r="D61" s="210"/>
      <c r="E61" s="150"/>
      <c r="F61" s="151"/>
    </row>
    <row r="62" spans="2:6">
      <c r="B62" s="150"/>
      <c r="C62" s="210"/>
      <c r="D62" s="210"/>
      <c r="E62" s="150"/>
      <c r="F62" s="151"/>
    </row>
    <row r="63" spans="2:6">
      <c r="B63" s="150"/>
      <c r="C63" s="210"/>
      <c r="D63" s="210"/>
      <c r="E63" s="150"/>
      <c r="F63" s="151"/>
    </row>
    <row r="64" spans="2:6" ht="28.5" customHeight="1">
      <c r="B64" s="220"/>
      <c r="C64" s="220"/>
      <c r="D64" s="212"/>
      <c r="E64" s="159"/>
      <c r="F64" s="159"/>
    </row>
    <row r="65" spans="2:6">
      <c r="B65" s="150"/>
      <c r="C65" s="210"/>
      <c r="D65" s="210"/>
      <c r="E65" s="150"/>
      <c r="F65" s="151"/>
    </row>
    <row r="66" spans="2:6">
      <c r="B66" s="150"/>
      <c r="C66" s="210"/>
      <c r="D66" s="210"/>
      <c r="E66" s="150"/>
      <c r="F66" s="151"/>
    </row>
    <row r="67" spans="2:6">
      <c r="B67" s="150"/>
      <c r="C67" s="210"/>
      <c r="D67" s="210"/>
      <c r="E67" s="150"/>
      <c r="F67" s="151"/>
    </row>
    <row r="68" spans="2:6">
      <c r="B68" s="150"/>
      <c r="C68" s="210"/>
      <c r="D68" s="210"/>
      <c r="E68" s="150"/>
      <c r="F68" s="151"/>
    </row>
    <row r="69" spans="2:6" ht="26.25" customHeight="1">
      <c r="B69" s="212"/>
      <c r="C69" s="212"/>
      <c r="D69" s="212"/>
      <c r="E69" s="159"/>
      <c r="F69" s="159"/>
    </row>
    <row r="70" spans="2:6">
      <c r="B70" s="150"/>
      <c r="C70" s="210"/>
      <c r="D70" s="210"/>
      <c r="E70" s="150"/>
      <c r="F70" s="151"/>
    </row>
    <row r="71" spans="2:6">
      <c r="B71" s="150"/>
      <c r="C71" s="210"/>
      <c r="D71" s="210"/>
      <c r="E71" s="150"/>
      <c r="F71" s="151"/>
    </row>
    <row r="72" spans="2:6">
      <c r="B72" s="150"/>
      <c r="C72" s="210"/>
      <c r="D72" s="210"/>
      <c r="E72" s="150"/>
      <c r="F72" s="151"/>
    </row>
    <row r="73" spans="2:6">
      <c r="B73" s="150"/>
      <c r="C73" s="210"/>
      <c r="D73" s="210"/>
      <c r="E73" s="150"/>
      <c r="F73" s="151"/>
    </row>
    <row r="74" spans="2:6" ht="26.1" customHeight="1">
      <c r="B74" s="212"/>
      <c r="C74" s="212"/>
      <c r="D74" s="212"/>
      <c r="E74" s="171"/>
      <c r="F74" s="171"/>
    </row>
    <row r="75" spans="2:6">
      <c r="B75" s="150"/>
      <c r="C75" s="210"/>
      <c r="D75" s="210"/>
      <c r="E75" s="150"/>
      <c r="F75" s="151"/>
    </row>
    <row r="76" spans="2:6">
      <c r="B76" s="150"/>
      <c r="C76" s="210"/>
      <c r="D76" s="210"/>
      <c r="E76" s="150"/>
      <c r="F76" s="151"/>
    </row>
    <row r="77" spans="2:6">
      <c r="B77" s="150"/>
      <c r="C77" s="172"/>
      <c r="D77" s="172"/>
      <c r="E77" s="150"/>
      <c r="F77" s="151"/>
    </row>
    <row r="78" spans="2:6">
      <c r="B78" s="150"/>
      <c r="C78" s="210"/>
      <c r="D78" s="210"/>
      <c r="E78" s="150"/>
      <c r="F78" s="151"/>
    </row>
    <row r="79" spans="2:6">
      <c r="B79" s="150"/>
      <c r="C79" s="210"/>
      <c r="D79" s="210"/>
      <c r="E79" s="150"/>
      <c r="F79" s="151"/>
    </row>
    <row r="80" spans="2:6">
      <c r="B80" s="147"/>
      <c r="C80" s="147"/>
      <c r="D80" s="147"/>
      <c r="E80" s="152"/>
      <c r="F80" s="160"/>
    </row>
    <row r="81" spans="2:6">
      <c r="B81" s="213"/>
      <c r="C81" s="213"/>
      <c r="D81" s="213"/>
      <c r="E81" s="173"/>
      <c r="F81" s="139"/>
    </row>
    <row r="82" spans="2:6">
      <c r="B82" s="150"/>
      <c r="C82" s="210"/>
      <c r="D82" s="210"/>
      <c r="E82" s="150"/>
      <c r="F82" s="151"/>
    </row>
    <row r="83" spans="2:6">
      <c r="B83" s="150"/>
      <c r="C83" s="210"/>
      <c r="D83" s="210"/>
      <c r="E83" s="150"/>
      <c r="F83" s="151"/>
    </row>
    <row r="84" spans="2:6">
      <c r="B84" s="150"/>
      <c r="C84" s="210"/>
      <c r="D84" s="210"/>
      <c r="E84" s="150"/>
      <c r="F84" s="151"/>
    </row>
    <row r="85" spans="2:6">
      <c r="B85" s="150"/>
      <c r="C85" s="210"/>
      <c r="D85" s="210"/>
      <c r="E85" s="150"/>
      <c r="F85" s="151"/>
    </row>
    <row r="86" spans="2:6" ht="30" customHeight="1">
      <c r="B86" s="150"/>
      <c r="C86" s="209"/>
      <c r="D86" s="209"/>
      <c r="E86" s="150"/>
      <c r="F86" s="151"/>
    </row>
    <row r="87" spans="2:6">
      <c r="B87" s="147"/>
      <c r="C87" s="147"/>
      <c r="D87" s="147"/>
      <c r="E87" s="152"/>
      <c r="F87" s="160"/>
    </row>
    <row r="88" spans="2:6">
      <c r="B88" s="150"/>
      <c r="C88" s="210"/>
      <c r="D88" s="210"/>
      <c r="E88" s="150"/>
      <c r="F88" s="151"/>
    </row>
    <row r="89" spans="2:6">
      <c r="B89" s="150"/>
      <c r="C89" s="210"/>
      <c r="D89" s="210"/>
      <c r="E89" s="150"/>
      <c r="F89" s="151"/>
    </row>
    <row r="90" spans="2:6">
      <c r="B90" s="150"/>
      <c r="C90" s="210"/>
      <c r="D90" s="210"/>
      <c r="E90" s="150"/>
      <c r="F90" s="151"/>
    </row>
    <row r="91" spans="2:6">
      <c r="B91" s="150"/>
      <c r="C91" s="219"/>
      <c r="D91" s="219"/>
      <c r="E91" s="150"/>
      <c r="F91" s="151"/>
    </row>
    <row r="92" spans="2:6">
      <c r="B92" s="150"/>
      <c r="C92" s="174"/>
      <c r="D92" s="175"/>
      <c r="E92" s="150"/>
      <c r="F92" s="151"/>
    </row>
    <row r="93" spans="2:6" ht="28.5" customHeight="1">
      <c r="B93" s="150"/>
      <c r="C93" s="209"/>
      <c r="D93" s="209"/>
      <c r="E93" s="150"/>
      <c r="F93" s="151"/>
    </row>
    <row r="94" spans="2:6">
      <c r="B94" s="147"/>
      <c r="C94" s="147"/>
      <c r="D94" s="147"/>
      <c r="E94" s="152"/>
      <c r="F94" s="160"/>
    </row>
    <row r="95" spans="2:6">
      <c r="B95" s="213"/>
      <c r="C95" s="213"/>
      <c r="D95" s="213"/>
      <c r="E95" s="173"/>
      <c r="F95" s="173"/>
    </row>
    <row r="96" spans="2:6" ht="14.25" customHeight="1">
      <c r="B96" s="150"/>
      <c r="C96" s="209"/>
      <c r="D96" s="209"/>
      <c r="E96" s="150"/>
      <c r="F96" s="151"/>
    </row>
    <row r="97" spans="2:6">
      <c r="B97" s="150"/>
      <c r="C97" s="210"/>
      <c r="D97" s="210"/>
      <c r="E97" s="150"/>
      <c r="F97" s="151"/>
    </row>
    <row r="98" spans="2:6">
      <c r="B98" s="150"/>
      <c r="C98" s="210"/>
      <c r="D98" s="210"/>
      <c r="E98" s="150"/>
      <c r="F98" s="151"/>
    </row>
    <row r="99" spans="2:6">
      <c r="B99" s="150"/>
      <c r="C99" s="172"/>
      <c r="D99" s="172"/>
      <c r="E99" s="150"/>
      <c r="F99" s="151"/>
    </row>
    <row r="100" spans="2:6" ht="28.5" customHeight="1">
      <c r="B100" s="150"/>
      <c r="C100" s="209"/>
      <c r="D100" s="209"/>
      <c r="E100" s="150"/>
      <c r="F100" s="151"/>
    </row>
    <row r="101" spans="2:6" ht="18">
      <c r="B101" s="140"/>
      <c r="C101" s="170"/>
      <c r="D101" s="142"/>
      <c r="E101" s="143"/>
      <c r="F101" s="160"/>
    </row>
    <row r="102" spans="2:6">
      <c r="B102" s="145"/>
      <c r="C102" s="211"/>
      <c r="D102" s="211"/>
      <c r="E102" s="145"/>
      <c r="F102" s="146"/>
    </row>
    <row r="103" spans="2:6">
      <c r="B103" s="147"/>
      <c r="C103" s="147"/>
      <c r="D103" s="147"/>
      <c r="E103" s="152"/>
      <c r="F103" s="160"/>
    </row>
    <row r="104" spans="2:6">
      <c r="B104" s="150"/>
      <c r="C104" s="210"/>
      <c r="D104" s="210"/>
      <c r="E104" s="150"/>
      <c r="F104" s="151"/>
    </row>
    <row r="105" spans="2:6" ht="29.25" customHeight="1">
      <c r="B105" s="150"/>
      <c r="C105" s="209"/>
      <c r="D105" s="209"/>
      <c r="E105" s="150"/>
      <c r="F105" s="151"/>
    </row>
    <row r="106" spans="2:6">
      <c r="B106" s="150"/>
      <c r="C106" s="210"/>
      <c r="D106" s="210"/>
      <c r="E106" s="150"/>
      <c r="F106" s="151"/>
    </row>
    <row r="107" spans="2:6" ht="28.5" customHeight="1">
      <c r="B107" s="150"/>
      <c r="C107" s="209"/>
      <c r="D107" s="209"/>
      <c r="E107" s="150"/>
      <c r="F107" s="151"/>
    </row>
    <row r="108" spans="2:6">
      <c r="B108" s="147"/>
      <c r="C108" s="147"/>
      <c r="D108" s="147"/>
      <c r="E108" s="152"/>
      <c r="F108" s="160"/>
    </row>
    <row r="109" spans="2:6" ht="27" customHeight="1">
      <c r="B109" s="150"/>
      <c r="C109" s="209"/>
      <c r="D109" s="209"/>
      <c r="E109" s="150"/>
      <c r="F109" s="151"/>
    </row>
    <row r="110" spans="2:6" ht="14.25" customHeight="1">
      <c r="B110" s="150"/>
      <c r="C110" s="209"/>
      <c r="D110" s="209"/>
      <c r="E110" s="150"/>
      <c r="F110" s="151"/>
    </row>
    <row r="111" spans="2:6" ht="27.75" customHeight="1">
      <c r="B111" s="150"/>
      <c r="C111" s="209"/>
      <c r="D111" s="209"/>
      <c r="E111" s="150"/>
      <c r="F111" s="151"/>
    </row>
    <row r="112" spans="2:6" ht="31.5" customHeight="1">
      <c r="B112" s="150"/>
      <c r="C112" s="209"/>
      <c r="D112" s="209"/>
      <c r="E112" s="150"/>
      <c r="F112" s="151"/>
    </row>
    <row r="113" spans="2:6" ht="31.5" customHeight="1">
      <c r="B113" s="150"/>
      <c r="C113" s="209"/>
      <c r="D113" s="209"/>
      <c r="E113" s="150"/>
      <c r="F113" s="151"/>
    </row>
    <row r="114" spans="2:6">
      <c r="B114" s="156"/>
      <c r="C114" s="218"/>
      <c r="D114" s="218"/>
      <c r="E114" s="156"/>
      <c r="F114" s="151"/>
    </row>
    <row r="115" spans="2:6" ht="15" customHeight="1">
      <c r="B115" s="213"/>
      <c r="C115" s="213"/>
      <c r="D115" s="173"/>
      <c r="E115" s="173"/>
      <c r="F115" s="173"/>
    </row>
    <row r="116" spans="2:6" ht="29.25" customHeight="1">
      <c r="B116" s="156"/>
      <c r="C116" s="214"/>
      <c r="D116" s="214"/>
      <c r="E116" s="156"/>
      <c r="F116" s="151"/>
    </row>
    <row r="117" spans="2:6" ht="28.5" customHeight="1">
      <c r="B117" s="156"/>
      <c r="C117" s="214"/>
      <c r="D117" s="214"/>
      <c r="E117" s="156"/>
      <c r="F117" s="151"/>
    </row>
    <row r="118" spans="2:6" ht="27.75" customHeight="1">
      <c r="B118" s="156"/>
      <c r="C118" s="214"/>
      <c r="D118" s="214"/>
      <c r="E118" s="156"/>
      <c r="F118" s="151"/>
    </row>
    <row r="119" spans="2:6" ht="28.5" customHeight="1">
      <c r="B119" s="156"/>
      <c r="C119" s="214"/>
      <c r="D119" s="214"/>
      <c r="E119" s="156"/>
      <c r="F119" s="151"/>
    </row>
    <row r="120" spans="2:6">
      <c r="B120" s="147"/>
      <c r="C120" s="147"/>
      <c r="D120" s="147"/>
      <c r="E120" s="152"/>
      <c r="F120" s="160"/>
    </row>
    <row r="121" spans="2:6">
      <c r="B121" s="156"/>
      <c r="C121" s="176"/>
      <c r="D121" s="177"/>
      <c r="E121" s="150"/>
      <c r="F121" s="151"/>
    </row>
    <row r="122" spans="2:6">
      <c r="B122" s="156"/>
      <c r="C122" s="210"/>
      <c r="D122" s="210"/>
      <c r="E122" s="150"/>
      <c r="F122" s="151"/>
    </row>
    <row r="123" spans="2:6" ht="26.25" customHeight="1">
      <c r="B123" s="156"/>
      <c r="C123" s="209"/>
      <c r="D123" s="209"/>
      <c r="E123" s="150"/>
      <c r="F123" s="151"/>
    </row>
    <row r="124" spans="2:6" ht="25.5" customHeight="1">
      <c r="B124" s="156"/>
      <c r="C124" s="209"/>
      <c r="D124" s="209"/>
      <c r="E124" s="150"/>
      <c r="F124" s="151"/>
    </row>
    <row r="125" spans="2:6" ht="36.75" customHeight="1">
      <c r="B125" s="156"/>
      <c r="C125" s="209"/>
      <c r="D125" s="209"/>
      <c r="E125" s="150"/>
      <c r="F125" s="151"/>
    </row>
    <row r="126" spans="2:6">
      <c r="B126" s="156"/>
      <c r="C126" s="210"/>
      <c r="D126" s="210"/>
      <c r="E126" s="150"/>
      <c r="F126" s="151"/>
    </row>
    <row r="127" spans="2:6">
      <c r="B127" s="147"/>
      <c r="C127" s="147"/>
      <c r="D127" s="147"/>
      <c r="E127" s="152"/>
      <c r="F127" s="160"/>
    </row>
    <row r="128" spans="2:6" ht="26.25" customHeight="1">
      <c r="B128" s="156"/>
      <c r="C128" s="209"/>
      <c r="D128" s="209"/>
      <c r="E128" s="156"/>
      <c r="F128" s="151"/>
    </row>
    <row r="129" spans="2:6" ht="30.75" customHeight="1">
      <c r="B129" s="156"/>
      <c r="C129" s="209"/>
      <c r="D129" s="209"/>
      <c r="E129" s="156"/>
      <c r="F129" s="151"/>
    </row>
    <row r="130" spans="2:6">
      <c r="B130" s="147"/>
      <c r="C130" s="147"/>
      <c r="D130" s="147"/>
      <c r="E130" s="152"/>
      <c r="F130" s="160"/>
    </row>
    <row r="131" spans="2:6" ht="33.75" customHeight="1">
      <c r="B131" s="156"/>
      <c r="C131" s="214"/>
      <c r="D131" s="214"/>
      <c r="E131" s="150"/>
      <c r="F131" s="151"/>
    </row>
    <row r="132" spans="2:6" ht="33.75" customHeight="1">
      <c r="B132" s="156"/>
      <c r="C132" s="216"/>
      <c r="D132" s="216"/>
      <c r="E132" s="150"/>
      <c r="F132" s="151"/>
    </row>
    <row r="133" spans="2:6" ht="18">
      <c r="B133" s="140"/>
      <c r="C133" s="170"/>
      <c r="D133" s="142"/>
      <c r="E133" s="143"/>
      <c r="F133" s="139"/>
    </row>
    <row r="134" spans="2:6">
      <c r="B134" s="145"/>
      <c r="C134" s="217"/>
      <c r="D134" s="217"/>
      <c r="E134" s="145"/>
      <c r="F134" s="146"/>
    </row>
    <row r="135" spans="2:6">
      <c r="B135" s="147"/>
      <c r="C135" s="147"/>
      <c r="D135" s="147"/>
      <c r="E135" s="152"/>
      <c r="F135" s="160"/>
    </row>
    <row r="136" spans="2:6" ht="31.5" customHeight="1">
      <c r="B136" s="150"/>
      <c r="C136" s="209"/>
      <c r="D136" s="209"/>
      <c r="E136" s="150"/>
      <c r="F136" s="151"/>
    </row>
    <row r="137" spans="2:6" ht="27.75" customHeight="1">
      <c r="B137" s="150"/>
      <c r="C137" s="209"/>
      <c r="D137" s="209"/>
      <c r="E137" s="150"/>
      <c r="F137" s="151"/>
    </row>
    <row r="138" spans="2:6" ht="28.5" customHeight="1">
      <c r="B138" s="150"/>
      <c r="C138" s="215"/>
      <c r="D138" s="215"/>
      <c r="E138" s="150"/>
      <c r="F138" s="151"/>
    </row>
    <row r="139" spans="2:6" ht="18" customHeight="1">
      <c r="B139" s="140"/>
      <c r="C139" s="140"/>
      <c r="D139" s="178"/>
      <c r="E139" s="178"/>
      <c r="F139" s="139"/>
    </row>
    <row r="140" spans="2:6" ht="18" customHeight="1">
      <c r="B140" s="179"/>
      <c r="C140" s="180"/>
      <c r="D140" s="142"/>
      <c r="E140" s="143"/>
      <c r="F140" s="139"/>
    </row>
    <row r="141" spans="2:6">
      <c r="B141" s="145"/>
      <c r="C141" s="211"/>
      <c r="D141" s="211"/>
      <c r="E141" s="145"/>
      <c r="F141" s="146"/>
    </row>
    <row r="142" spans="2:6">
      <c r="B142" s="147"/>
      <c r="C142" s="147"/>
      <c r="D142" s="147"/>
      <c r="E142" s="152"/>
      <c r="F142" s="160"/>
    </row>
    <row r="143" spans="2:6">
      <c r="B143" s="213"/>
      <c r="C143" s="213"/>
      <c r="D143" s="213"/>
      <c r="E143" s="171"/>
      <c r="F143" s="139"/>
    </row>
    <row r="144" spans="2:6">
      <c r="B144" s="150"/>
      <c r="C144" s="210"/>
      <c r="D144" s="210"/>
      <c r="E144" s="150"/>
      <c r="F144" s="151"/>
    </row>
    <row r="145" spans="1:6">
      <c r="B145" s="150"/>
      <c r="C145" s="210"/>
      <c r="D145" s="210"/>
      <c r="E145" s="150"/>
      <c r="F145" s="151"/>
    </row>
    <row r="146" spans="1:6">
      <c r="B146" s="213"/>
      <c r="C146" s="213"/>
      <c r="D146" s="213"/>
      <c r="E146" s="171"/>
      <c r="F146" s="139"/>
    </row>
    <row r="147" spans="1:6">
      <c r="B147" s="150"/>
      <c r="C147" s="210"/>
      <c r="D147" s="210"/>
      <c r="E147" s="150"/>
      <c r="F147" s="151"/>
    </row>
    <row r="148" spans="1:6">
      <c r="B148" s="150"/>
      <c r="C148" s="210"/>
      <c r="D148" s="210"/>
      <c r="E148" s="150"/>
      <c r="F148" s="151"/>
    </row>
    <row r="149" spans="1:6">
      <c r="B149" s="150"/>
      <c r="C149" s="210"/>
      <c r="D149" s="210"/>
      <c r="E149" s="150"/>
      <c r="F149" s="151"/>
    </row>
    <row r="150" spans="1:6" ht="18">
      <c r="B150" s="140"/>
      <c r="C150" s="181"/>
      <c r="D150" s="142"/>
      <c r="E150" s="143"/>
      <c r="F150" s="139"/>
    </row>
    <row r="151" spans="1:6">
      <c r="B151" s="145"/>
      <c r="C151" s="211"/>
      <c r="D151" s="211"/>
      <c r="E151" s="145"/>
      <c r="F151" s="146"/>
    </row>
    <row r="152" spans="1:6">
      <c r="B152" s="147"/>
      <c r="C152" s="147"/>
      <c r="D152" s="147"/>
      <c r="E152" s="152"/>
      <c r="F152" s="160"/>
    </row>
    <row r="153" spans="1:6" s="154" customFormat="1" ht="55.5" customHeight="1">
      <c r="A153" s="161"/>
      <c r="B153" s="153"/>
      <c r="C153" s="214"/>
      <c r="D153" s="214"/>
      <c r="E153" s="153"/>
      <c r="F153" s="162"/>
    </row>
    <row r="154" spans="1:6" ht="30.75" customHeight="1">
      <c r="B154" s="150"/>
      <c r="C154" s="209"/>
      <c r="D154" s="209"/>
      <c r="E154" s="150"/>
      <c r="F154" s="151"/>
    </row>
    <row r="155" spans="1:6" ht="14.1" customHeight="1">
      <c r="B155" s="212"/>
      <c r="C155" s="212"/>
      <c r="D155" s="155"/>
      <c r="E155" s="155"/>
      <c r="F155" s="155"/>
    </row>
    <row r="156" spans="1:6" ht="15.75" customHeight="1">
      <c r="B156" s="150"/>
      <c r="C156" s="210"/>
      <c r="D156" s="210"/>
      <c r="E156" s="150"/>
      <c r="F156" s="151"/>
    </row>
    <row r="157" spans="1:6" ht="27.75" customHeight="1">
      <c r="B157" s="150"/>
      <c r="C157" s="182"/>
      <c r="D157" s="172"/>
      <c r="E157" s="150"/>
      <c r="F157" s="151"/>
    </row>
    <row r="158" spans="1:6" ht="39" customHeight="1">
      <c r="B158" s="150"/>
      <c r="C158" s="209"/>
      <c r="D158" s="209"/>
      <c r="E158" s="150"/>
      <c r="F158" s="151"/>
    </row>
    <row r="159" spans="1:6" ht="28.5" customHeight="1">
      <c r="B159" s="150"/>
      <c r="C159" s="209"/>
      <c r="D159" s="209"/>
      <c r="E159" s="150"/>
      <c r="F159" s="151"/>
    </row>
    <row r="160" spans="1:6">
      <c r="B160" s="147"/>
      <c r="C160" s="148"/>
      <c r="D160" s="148"/>
      <c r="E160" s="152"/>
      <c r="F160" s="139"/>
    </row>
    <row r="161" spans="1:6" ht="30.75" customHeight="1">
      <c r="B161" s="150"/>
      <c r="C161" s="209"/>
      <c r="D161" s="209"/>
      <c r="E161" s="150"/>
      <c r="F161" s="151"/>
    </row>
    <row r="162" spans="1:6" ht="18">
      <c r="B162" s="140"/>
      <c r="C162" s="181"/>
      <c r="D162" s="142"/>
      <c r="E162" s="183"/>
      <c r="F162" s="139"/>
    </row>
    <row r="163" spans="1:6">
      <c r="B163" s="145"/>
      <c r="C163" s="211"/>
      <c r="D163" s="211"/>
      <c r="E163" s="145"/>
      <c r="F163" s="146"/>
    </row>
    <row r="164" spans="1:6">
      <c r="B164" s="147"/>
      <c r="C164" s="147"/>
      <c r="D164" s="147"/>
      <c r="E164" s="152"/>
      <c r="F164" s="160"/>
    </row>
    <row r="165" spans="1:6">
      <c r="B165" s="150"/>
      <c r="C165" s="210"/>
      <c r="D165" s="210"/>
      <c r="E165" s="150"/>
      <c r="F165" s="151"/>
    </row>
    <row r="166" spans="1:6">
      <c r="B166" s="150"/>
      <c r="C166" s="210"/>
      <c r="D166" s="210"/>
      <c r="E166" s="150"/>
      <c r="F166" s="151"/>
    </row>
    <row r="167" spans="1:6" s="167" customFormat="1">
      <c r="A167" s="184"/>
      <c r="B167" s="150"/>
      <c r="C167" s="185"/>
      <c r="D167" s="186"/>
      <c r="E167" s="153"/>
      <c r="F167" s="151"/>
    </row>
    <row r="168" spans="1:6" s="154" customFormat="1" ht="34.5" customHeight="1">
      <c r="A168" s="161"/>
      <c r="B168" s="150"/>
      <c r="C168" s="209"/>
      <c r="D168" s="209"/>
      <c r="E168" s="153"/>
      <c r="F168" s="162"/>
    </row>
    <row r="169" spans="1:6" ht="29.25" customHeight="1">
      <c r="B169" s="150"/>
      <c r="C169" s="209"/>
      <c r="D169" s="209"/>
      <c r="E169" s="150"/>
      <c r="F169" s="151"/>
    </row>
    <row r="170" spans="1:6">
      <c r="B170" s="150"/>
      <c r="C170" s="210"/>
      <c r="D170" s="210"/>
      <c r="E170" s="150"/>
      <c r="F170" s="151"/>
    </row>
    <row r="171" spans="1:6" ht="27.75" customHeight="1">
      <c r="B171" s="150"/>
      <c r="C171" s="209"/>
      <c r="D171" s="209"/>
      <c r="E171" s="150"/>
      <c r="F171" s="151"/>
    </row>
    <row r="172" spans="1:6">
      <c r="B172" s="150"/>
      <c r="C172" s="210"/>
      <c r="D172" s="210"/>
      <c r="E172" s="150"/>
      <c r="F172" s="151"/>
    </row>
    <row r="173" spans="1:6" s="154" customFormat="1" ht="29.25" customHeight="1">
      <c r="A173" s="161"/>
      <c r="B173" s="150"/>
      <c r="C173" s="209"/>
      <c r="D173" s="209"/>
      <c r="E173" s="153"/>
      <c r="F173" s="162"/>
    </row>
    <row r="174" spans="1:6" s="154" customFormat="1" ht="29.25" customHeight="1">
      <c r="A174" s="161"/>
      <c r="B174" s="150"/>
      <c r="C174" s="209"/>
      <c r="D174" s="209"/>
      <c r="E174" s="153"/>
      <c r="F174" s="162"/>
    </row>
    <row r="175" spans="1:6" s="154" customFormat="1" ht="49.5" customHeight="1">
      <c r="A175" s="161"/>
      <c r="B175" s="150"/>
      <c r="C175" s="209"/>
      <c r="D175" s="209"/>
      <c r="E175" s="153"/>
      <c r="F175" s="162"/>
    </row>
    <row r="176" spans="1:6" s="154" customFormat="1" ht="28.5" customHeight="1">
      <c r="A176" s="161"/>
      <c r="B176" s="150"/>
      <c r="C176" s="209"/>
      <c r="D176" s="209"/>
      <c r="E176" s="153"/>
      <c r="F176" s="162"/>
    </row>
    <row r="177" spans="1:6" s="154" customFormat="1" ht="81" customHeight="1">
      <c r="A177" s="161"/>
      <c r="B177" s="150"/>
      <c r="C177" s="209"/>
      <c r="D177" s="209"/>
      <c r="E177" s="153"/>
      <c r="F177" s="162"/>
    </row>
    <row r="178" spans="1:6">
      <c r="B178" s="187"/>
      <c r="C178" s="187"/>
      <c r="D178" s="187"/>
      <c r="E178" s="187"/>
    </row>
    <row r="179" spans="1:6">
      <c r="B179" s="187"/>
      <c r="C179" s="187"/>
      <c r="D179" s="187"/>
      <c r="E179" s="187"/>
    </row>
    <row r="180" spans="1:6">
      <c r="B180" s="187"/>
      <c r="C180" s="187"/>
      <c r="D180" s="187"/>
      <c r="E180" s="187"/>
    </row>
    <row r="181" spans="1:6">
      <c r="B181" s="187"/>
      <c r="C181" s="187"/>
      <c r="D181" s="187"/>
      <c r="E181" s="187"/>
    </row>
    <row r="182" spans="1:6">
      <c r="B182" s="187"/>
      <c r="C182" s="187"/>
      <c r="D182" s="187"/>
      <c r="E182" s="187"/>
    </row>
  </sheetData>
  <mergeCells count="133">
    <mergeCell ref="C18:D18"/>
    <mergeCell ref="C19:D19"/>
    <mergeCell ref="C20:D20"/>
    <mergeCell ref="C21:D21"/>
    <mergeCell ref="C22:D22"/>
    <mergeCell ref="B24:D24"/>
    <mergeCell ref="C10:D10"/>
    <mergeCell ref="C12:D12"/>
    <mergeCell ref="C13:D13"/>
    <mergeCell ref="C15:D15"/>
    <mergeCell ref="C16:D16"/>
    <mergeCell ref="C17:D17"/>
    <mergeCell ref="C32:D32"/>
    <mergeCell ref="B33:C33"/>
    <mergeCell ref="C34:D34"/>
    <mergeCell ref="C35:D35"/>
    <mergeCell ref="C37:D37"/>
    <mergeCell ref="C38:D38"/>
    <mergeCell ref="C25:D25"/>
    <mergeCell ref="C26:D26"/>
    <mergeCell ref="C27:D27"/>
    <mergeCell ref="C29:D29"/>
    <mergeCell ref="C30:D30"/>
    <mergeCell ref="C31:D31"/>
    <mergeCell ref="C46:D46"/>
    <mergeCell ref="C47:D47"/>
    <mergeCell ref="C48:D48"/>
    <mergeCell ref="C51:D51"/>
    <mergeCell ref="C53:D53"/>
    <mergeCell ref="B55:D55"/>
    <mergeCell ref="C40:D40"/>
    <mergeCell ref="C41:D41"/>
    <mergeCell ref="C42:D42"/>
    <mergeCell ref="C43:D43"/>
    <mergeCell ref="C44:D44"/>
    <mergeCell ref="C45:D45"/>
    <mergeCell ref="C62:D62"/>
    <mergeCell ref="C63:D63"/>
    <mergeCell ref="B64:D64"/>
    <mergeCell ref="C65:D65"/>
    <mergeCell ref="C66:D66"/>
    <mergeCell ref="C67:D67"/>
    <mergeCell ref="C56:D56"/>
    <mergeCell ref="C57:D57"/>
    <mergeCell ref="C58:D58"/>
    <mergeCell ref="B59:D59"/>
    <mergeCell ref="C60:D60"/>
    <mergeCell ref="C61:D61"/>
    <mergeCell ref="B74:D74"/>
    <mergeCell ref="C75:D75"/>
    <mergeCell ref="C76:D76"/>
    <mergeCell ref="C78:D78"/>
    <mergeCell ref="C79:D79"/>
    <mergeCell ref="B81:D81"/>
    <mergeCell ref="C68:D68"/>
    <mergeCell ref="B69:D69"/>
    <mergeCell ref="C70:D70"/>
    <mergeCell ref="C71:D71"/>
    <mergeCell ref="C72:D72"/>
    <mergeCell ref="C73:D73"/>
    <mergeCell ref="C89:D89"/>
    <mergeCell ref="C90:D90"/>
    <mergeCell ref="C91:D91"/>
    <mergeCell ref="C93:D93"/>
    <mergeCell ref="B95:D95"/>
    <mergeCell ref="C96:D96"/>
    <mergeCell ref="C82:D82"/>
    <mergeCell ref="C83:D83"/>
    <mergeCell ref="C84:D84"/>
    <mergeCell ref="C85:D85"/>
    <mergeCell ref="C86:D86"/>
    <mergeCell ref="C88:D88"/>
    <mergeCell ref="C106:D106"/>
    <mergeCell ref="C107:D107"/>
    <mergeCell ref="C109:D109"/>
    <mergeCell ref="C110:D110"/>
    <mergeCell ref="C111:D111"/>
    <mergeCell ref="C112:D112"/>
    <mergeCell ref="C97:D97"/>
    <mergeCell ref="C98:D98"/>
    <mergeCell ref="C100:D100"/>
    <mergeCell ref="C102:D102"/>
    <mergeCell ref="C104:D104"/>
    <mergeCell ref="C105:D105"/>
    <mergeCell ref="C119:D119"/>
    <mergeCell ref="C122:D122"/>
    <mergeCell ref="C123:D123"/>
    <mergeCell ref="C124:D124"/>
    <mergeCell ref="C125:D125"/>
    <mergeCell ref="C126:D126"/>
    <mergeCell ref="C113:D113"/>
    <mergeCell ref="C114:D114"/>
    <mergeCell ref="B115:C115"/>
    <mergeCell ref="C116:D116"/>
    <mergeCell ref="C117:D117"/>
    <mergeCell ref="C118:D118"/>
    <mergeCell ref="C137:D137"/>
    <mergeCell ref="C138:D138"/>
    <mergeCell ref="C141:D141"/>
    <mergeCell ref="B143:D143"/>
    <mergeCell ref="C144:D144"/>
    <mergeCell ref="C145:D145"/>
    <mergeCell ref="C128:D128"/>
    <mergeCell ref="C129:D129"/>
    <mergeCell ref="C131:D131"/>
    <mergeCell ref="C132:D132"/>
    <mergeCell ref="C134:D134"/>
    <mergeCell ref="C136:D136"/>
    <mergeCell ref="C154:D154"/>
    <mergeCell ref="B155:C155"/>
    <mergeCell ref="C156:D156"/>
    <mergeCell ref="C158:D158"/>
    <mergeCell ref="C159:D159"/>
    <mergeCell ref="C161:D161"/>
    <mergeCell ref="B146:D146"/>
    <mergeCell ref="C147:D147"/>
    <mergeCell ref="C148:D148"/>
    <mergeCell ref="C149:D149"/>
    <mergeCell ref="C151:D151"/>
    <mergeCell ref="C153:D153"/>
    <mergeCell ref="C177:D177"/>
    <mergeCell ref="C171:D171"/>
    <mergeCell ref="C172:D172"/>
    <mergeCell ref="C173:D173"/>
    <mergeCell ref="C174:D174"/>
    <mergeCell ref="C175:D175"/>
    <mergeCell ref="C176:D176"/>
    <mergeCell ref="C163:D163"/>
    <mergeCell ref="C165:D165"/>
    <mergeCell ref="C166:D166"/>
    <mergeCell ref="C168:D168"/>
    <mergeCell ref="C169:D169"/>
    <mergeCell ref="C170:D170"/>
  </mergeCells>
  <dataValidations count="1">
    <dataValidation type="list" allowBlank="1" showInputMessage="1" showErrorMessage="1" sqref="F136:F138 F109:F114 F104:F107 F34:F35 F25:F27 F116:F119 F128:F129 F96:F100 F75:F79 F65:F68 F56:F58 F37:F38 F53 F60:F63 F70:F73 F82:F86 F12:F13 F156:F159 F153:F154 F144:F145 F161 F147:F149 F131:F132 F88:F93 F121:F126 F29:F32 F165:F177 F43:F49 F40:F41 F15:F22">
      <formula1>"Yes, No"</formula1>
    </dataValidation>
  </dataValidations>
  <pageMargins left="0.2" right="0.2" top="0.2" bottom="0.2" header="0" footer="0"/>
  <pageSetup scale="99" orientation="portrait" r:id="rId1"/>
  <rowBreaks count="5" manualBreakCount="5">
    <brk id="18" man="1"/>
    <brk id="73" max="16383" man="1"/>
    <brk id="100" man="1"/>
    <brk id="132" man="1"/>
    <brk id="1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60"/>
  <sheetViews>
    <sheetView showGridLines="0" zoomScale="125" zoomScaleNormal="125" zoomScalePageLayoutView="125" workbookViewId="0">
      <selection activeCell="C12" sqref="C12"/>
    </sheetView>
  </sheetViews>
  <sheetFormatPr defaultColWidth="8.85546875" defaultRowHeight="15"/>
  <cols>
    <col min="1" max="1" width="85.28515625" style="125" customWidth="1"/>
    <col min="2" max="16384" width="8.85546875" style="1"/>
  </cols>
  <sheetData>
    <row r="1" spans="1:2" ht="15.75">
      <c r="A1" s="194"/>
    </row>
    <row r="2" spans="1:2" ht="47.25">
      <c r="A2" s="194" t="s">
        <v>172</v>
      </c>
      <c r="B2" s="123"/>
    </row>
    <row r="3" spans="1:2" ht="15.75">
      <c r="A3" s="194"/>
      <c r="B3" s="123"/>
    </row>
    <row r="4" spans="1:2" ht="31.5">
      <c r="A4" s="194" t="s">
        <v>173</v>
      </c>
      <c r="B4" s="123"/>
    </row>
    <row r="5" spans="1:2" ht="15.75">
      <c r="A5" s="194"/>
      <c r="B5" s="123"/>
    </row>
    <row r="6" spans="1:2" ht="31.5">
      <c r="A6" s="194" t="s">
        <v>194</v>
      </c>
      <c r="B6" s="123"/>
    </row>
    <row r="7" spans="1:2" ht="15.75">
      <c r="A7" s="194"/>
      <c r="B7" s="123"/>
    </row>
    <row r="8" spans="1:2" ht="29.25" customHeight="1">
      <c r="A8" s="194" t="s">
        <v>174</v>
      </c>
      <c r="B8" s="123"/>
    </row>
    <row r="9" spans="1:2" ht="15.75">
      <c r="A9" s="194"/>
      <c r="B9" s="123"/>
    </row>
    <row r="10" spans="1:2" ht="27.75" customHeight="1">
      <c r="A10" s="194" t="s">
        <v>175</v>
      </c>
      <c r="B10" s="123"/>
    </row>
    <row r="11" spans="1:2" ht="15.75">
      <c r="A11" s="194"/>
      <c r="B11" s="123"/>
    </row>
    <row r="12" spans="1:2" ht="39.75" customHeight="1">
      <c r="A12" s="194" t="s">
        <v>176</v>
      </c>
      <c r="B12" s="123"/>
    </row>
    <row r="13" spans="1:2" ht="15.75">
      <c r="A13" s="194"/>
      <c r="B13" s="123"/>
    </row>
    <row r="14" spans="1:2" ht="15" customHeight="1">
      <c r="A14" s="194" t="s">
        <v>177</v>
      </c>
      <c r="B14" s="123"/>
    </row>
    <row r="15" spans="1:2" s="5" customFormat="1" ht="15" customHeight="1">
      <c r="A15" s="194"/>
      <c r="B15" s="123"/>
    </row>
    <row r="16" spans="1:2" ht="16.5" customHeight="1">
      <c r="A16" s="124"/>
    </row>
    <row r="17" spans="1:7" s="5" customFormat="1" ht="29.25" customHeight="1">
      <c r="A17" s="124"/>
    </row>
    <row r="18" spans="1:7" s="5" customFormat="1" ht="29.25" customHeight="1">
      <c r="A18" s="124"/>
    </row>
    <row r="19" spans="1:7" s="5" customFormat="1">
      <c r="A19" s="125"/>
    </row>
    <row r="20" spans="1:7" s="5" customFormat="1" ht="24" customHeight="1">
      <c r="A20" s="125"/>
    </row>
    <row r="21" spans="1:7" s="5" customFormat="1" ht="24.75" customHeight="1">
      <c r="A21" s="125"/>
    </row>
    <row r="23" spans="1:7" ht="39" customHeight="1"/>
    <row r="24" spans="1:7" s="4" customFormat="1" ht="30" customHeight="1">
      <c r="A24" s="125"/>
    </row>
    <row r="25" spans="1:7" customFormat="1" ht="29.1" customHeight="1">
      <c r="A25" s="192"/>
      <c r="B25" s="10"/>
      <c r="C25" s="10"/>
      <c r="D25" s="10"/>
      <c r="E25" s="10"/>
      <c r="F25" s="10"/>
      <c r="G25" s="10"/>
    </row>
    <row r="29" spans="1:7" ht="29.25" customHeight="1"/>
    <row r="30" spans="1:7" ht="29.25" customHeight="1"/>
    <row r="31" spans="1:7" s="5" customFormat="1" ht="15.75" customHeight="1">
      <c r="A31" s="125"/>
      <c r="C31" s="6"/>
    </row>
    <row r="32" spans="1:7" s="5" customFormat="1" ht="15.75" customHeight="1">
      <c r="A32" s="125"/>
    </row>
    <row r="36" spans="1:1" ht="27.75" customHeight="1"/>
    <row r="38" spans="1:1" ht="32.1" customHeight="1"/>
    <row r="41" spans="1:1" s="5" customFormat="1">
      <c r="A41" s="125"/>
    </row>
    <row r="47" spans="1:1" ht="28.5" customHeight="1"/>
    <row r="52" spans="1:1" ht="26.25" customHeight="1"/>
    <row r="57" spans="1:1" ht="26.1" customHeight="1"/>
    <row r="60" spans="1:1" s="5" customFormat="1">
      <c r="A60" s="125"/>
    </row>
    <row r="69" spans="1:1" ht="30" customHeight="1"/>
    <row r="71" spans="1:1" s="5" customFormat="1">
      <c r="A71" s="125"/>
    </row>
    <row r="72" spans="1:1" s="5" customFormat="1">
      <c r="A72" s="125"/>
    </row>
    <row r="73" spans="1:1" s="5" customFormat="1">
      <c r="A73" s="125"/>
    </row>
    <row r="74" spans="1:1" s="5" customFormat="1">
      <c r="A74" s="125"/>
    </row>
    <row r="75" spans="1:1" s="5" customFormat="1">
      <c r="A75" s="125"/>
    </row>
    <row r="76" spans="1:1" s="5" customFormat="1" ht="28.5" customHeight="1">
      <c r="A76" s="125"/>
    </row>
    <row r="79" spans="1:1" ht="14.25" customHeight="1"/>
    <row r="82" spans="1:1" s="5" customFormat="1">
      <c r="A82" s="125"/>
    </row>
    <row r="83" spans="1:1" ht="28.5" customHeight="1"/>
    <row r="88" spans="1:1" ht="29.25" customHeight="1"/>
    <row r="90" spans="1:1" ht="28.5" customHeight="1"/>
    <row r="92" spans="1:1" ht="27" customHeight="1"/>
    <row r="93" spans="1:1" ht="14.25" customHeight="1"/>
    <row r="94" spans="1:1" ht="27.75" customHeight="1"/>
    <row r="95" spans="1:1" ht="31.5" customHeight="1"/>
    <row r="96" spans="1:1" ht="31.5" customHeight="1"/>
    <row r="97" spans="1:1" s="5" customFormat="1">
      <c r="A97" s="125"/>
    </row>
    <row r="98" spans="1:1" s="3" customFormat="1" ht="15" customHeight="1">
      <c r="A98" s="125"/>
    </row>
    <row r="99" spans="1:1" s="3" customFormat="1" ht="29.25" customHeight="1">
      <c r="A99" s="125"/>
    </row>
    <row r="100" spans="1:1" s="3" customFormat="1" ht="28.5" customHeight="1">
      <c r="A100" s="125"/>
    </row>
    <row r="101" spans="1:1" ht="27.75" customHeight="1"/>
    <row r="102" spans="1:1" ht="28.5" customHeight="1"/>
    <row r="106" spans="1:1" ht="26.25" customHeight="1"/>
    <row r="107" spans="1:1" ht="25.5" customHeight="1"/>
    <row r="108" spans="1:1" ht="36.75" customHeight="1"/>
    <row r="111" spans="1:1" ht="26.25" customHeight="1"/>
    <row r="112" spans="1:1" ht="30.75" customHeight="1"/>
    <row r="114" spans="1:1" ht="33.75" customHeight="1"/>
    <row r="115" spans="1:1" ht="33.75" customHeight="1"/>
    <row r="119" spans="1:1" ht="31.5" customHeight="1"/>
    <row r="120" spans="1:1" ht="27.75" customHeight="1"/>
    <row r="121" spans="1:1" s="3" customFormat="1" ht="28.5" customHeight="1">
      <c r="A121" s="125"/>
    </row>
    <row r="122" spans="1:1" ht="18" customHeight="1"/>
    <row r="123" spans="1:1" ht="18" customHeight="1"/>
    <row r="136" spans="1:1" s="4" customFormat="1" ht="55.5" customHeight="1">
      <c r="A136" s="125"/>
    </row>
    <row r="137" spans="1:1" ht="30.75" customHeight="1"/>
    <row r="138" spans="1:1" ht="14.1" customHeight="1"/>
    <row r="139" spans="1:1" s="3" customFormat="1" ht="15.75" customHeight="1">
      <c r="A139" s="125"/>
    </row>
    <row r="140" spans="1:1" s="3" customFormat="1" ht="27.75" customHeight="1">
      <c r="A140" s="125"/>
    </row>
    <row r="141" spans="1:1" ht="39" customHeight="1"/>
    <row r="142" spans="1:1" ht="28.5" customHeight="1"/>
    <row r="143" spans="1:1" s="5" customFormat="1">
      <c r="A143" s="125"/>
    </row>
    <row r="144" spans="1:1" s="5" customFormat="1" ht="30.75" customHeight="1">
      <c r="A144" s="125"/>
    </row>
    <row r="150" spans="1:1" s="9" customFormat="1">
      <c r="A150" s="193"/>
    </row>
    <row r="151" spans="1:1" s="4" customFormat="1" ht="34.5" customHeight="1">
      <c r="A151" s="125"/>
    </row>
    <row r="152" spans="1:1" ht="29.25" customHeight="1"/>
    <row r="154" spans="1:1" ht="27.75" customHeight="1"/>
    <row r="156" spans="1:1" s="4" customFormat="1" ht="29.25" customHeight="1">
      <c r="A156" s="125"/>
    </row>
    <row r="157" spans="1:1" s="7" customFormat="1" ht="29.25" customHeight="1">
      <c r="A157" s="125"/>
    </row>
    <row r="158" spans="1:1" s="4" customFormat="1" ht="49.5" customHeight="1">
      <c r="A158" s="125"/>
    </row>
    <row r="159" spans="1:1" s="4" customFormat="1" ht="28.5" customHeight="1">
      <c r="A159" s="125"/>
    </row>
    <row r="160" spans="1:1" s="4" customFormat="1" ht="81" customHeight="1">
      <c r="A160" s="125"/>
    </row>
  </sheetData>
  <pageMargins left="0.2" right="0.2" top="0.2" bottom="0.2" header="0" footer="0"/>
  <pageSetup scale="99" orientation="portrait" r:id="rId1"/>
  <rowBreaks count="5" manualBreakCount="5">
    <brk id="15" man="1"/>
    <brk id="56" max="16383" man="1"/>
    <brk id="83" man="1"/>
    <brk id="115" man="1"/>
    <brk id="1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66"/>
  </sheetPr>
  <dimension ref="A1:Z990"/>
  <sheetViews>
    <sheetView showGridLines="0" zoomScaleNormal="100" workbookViewId="0">
      <selection activeCell="F8" sqref="F8"/>
    </sheetView>
  </sheetViews>
  <sheetFormatPr defaultColWidth="14.42578125" defaultRowHeight="15" customHeight="1"/>
  <cols>
    <col min="1" max="1" width="3.42578125" style="37" customWidth="1"/>
    <col min="2" max="2" width="35.140625" style="37" customWidth="1"/>
    <col min="3" max="3" width="15.7109375" style="37" customWidth="1"/>
    <col min="4" max="4" width="13.85546875" style="37" customWidth="1"/>
    <col min="5" max="5" width="15.85546875" style="37" customWidth="1"/>
    <col min="6" max="6" width="21.7109375" style="37" customWidth="1"/>
    <col min="7" max="7" width="21.140625" style="37" customWidth="1"/>
    <col min="8" max="26" width="8.85546875" style="37" customWidth="1"/>
    <col min="27" max="16384" width="14.42578125" style="37"/>
  </cols>
  <sheetData>
    <row r="1" spans="1:26" s="1" customFormat="1" ht="6" customHeight="1">
      <c r="A1" s="3"/>
      <c r="B1" s="13"/>
      <c r="C1" s="13"/>
      <c r="D1" s="13"/>
      <c r="E1" s="13"/>
      <c r="F1" s="13"/>
      <c r="G1" s="13"/>
    </row>
    <row r="2" spans="1:26" s="1" customFormat="1" ht="65.099999999999994" customHeight="1">
      <c r="A2" s="222" t="s">
        <v>138</v>
      </c>
      <c r="B2" s="222"/>
      <c r="C2" s="222"/>
      <c r="D2" s="222"/>
      <c r="E2" s="222"/>
      <c r="F2" s="222"/>
      <c r="G2" s="222"/>
    </row>
    <row r="3" spans="1:26" s="1" customFormat="1" ht="5.25" customHeight="1">
      <c r="A3" s="8"/>
      <c r="B3" s="14"/>
      <c r="C3" s="14"/>
      <c r="D3" s="14"/>
      <c r="E3" s="14"/>
      <c r="F3" s="14"/>
      <c r="G3" s="14"/>
    </row>
    <row r="4" spans="1:26" ht="59.25" customHeight="1">
      <c r="A4" s="38"/>
      <c r="B4" s="38"/>
      <c r="C4" s="38"/>
      <c r="D4" s="38"/>
      <c r="E4" s="38"/>
      <c r="F4" s="38"/>
      <c r="G4" s="38"/>
      <c r="H4" s="38"/>
      <c r="I4" s="38"/>
      <c r="J4" s="38"/>
      <c r="K4" s="38"/>
      <c r="L4" s="38"/>
      <c r="M4" s="38"/>
      <c r="N4" s="38"/>
      <c r="O4" s="38"/>
      <c r="P4" s="38"/>
      <c r="Q4" s="38"/>
      <c r="R4" s="38"/>
      <c r="S4" s="38"/>
      <c r="T4" s="38"/>
      <c r="U4" s="38"/>
      <c r="V4" s="38"/>
      <c r="W4" s="38"/>
      <c r="X4" s="38"/>
      <c r="Y4" s="38"/>
      <c r="Z4" s="38"/>
    </row>
    <row r="5" spans="1:26" ht="26.25">
      <c r="A5" s="52" t="s">
        <v>137</v>
      </c>
      <c r="B5" s="38"/>
      <c r="C5" s="38"/>
      <c r="D5" s="38"/>
      <c r="E5" s="38"/>
      <c r="F5" s="38"/>
      <c r="G5" s="38"/>
      <c r="H5" s="38"/>
      <c r="I5" s="38"/>
      <c r="J5" s="38"/>
      <c r="K5" s="38"/>
      <c r="L5" s="38"/>
      <c r="M5" s="38"/>
      <c r="N5" s="38"/>
      <c r="O5" s="38"/>
      <c r="P5" s="38"/>
      <c r="Q5" s="38"/>
      <c r="R5" s="38"/>
      <c r="S5" s="38"/>
      <c r="T5" s="38"/>
      <c r="U5" s="38"/>
      <c r="V5" s="38"/>
      <c r="W5" s="38"/>
      <c r="X5" s="38"/>
      <c r="Y5" s="38"/>
      <c r="Z5" s="38"/>
    </row>
    <row r="6" spans="1:26">
      <c r="A6" s="38"/>
      <c r="B6" s="38"/>
      <c r="C6" s="38"/>
      <c r="D6" s="38"/>
      <c r="E6" s="38"/>
      <c r="F6" s="38"/>
      <c r="G6" s="38"/>
      <c r="H6" s="38"/>
      <c r="I6" s="38"/>
      <c r="J6" s="38"/>
      <c r="K6" s="38"/>
      <c r="L6" s="38"/>
      <c r="M6" s="38"/>
      <c r="N6" s="38"/>
      <c r="O6" s="38"/>
      <c r="P6" s="38"/>
      <c r="Q6" s="38"/>
      <c r="R6" s="38"/>
      <c r="S6" s="38"/>
      <c r="T6" s="38"/>
      <c r="U6" s="38"/>
      <c r="V6" s="38"/>
      <c r="W6" s="38"/>
      <c r="X6" s="38"/>
      <c r="Y6" s="38"/>
      <c r="Z6" s="38"/>
    </row>
    <row r="7" spans="1:26" ht="20.25" customHeight="1">
      <c r="A7" s="38"/>
      <c r="B7" s="46" t="s">
        <v>136</v>
      </c>
      <c r="C7" s="51" t="str">
        <f>IF(C8&lt;C12,"Applicant", IF(C8&lt;C13, B12, IF(C8&lt;C14, B13, IF(C8&lt;C15, B14, B15))))</f>
        <v>Applicant</v>
      </c>
      <c r="D7" s="38"/>
      <c r="E7" s="48" t="s">
        <v>135</v>
      </c>
      <c r="F7" s="50"/>
      <c r="G7" s="38"/>
      <c r="H7" s="38"/>
      <c r="I7" s="38"/>
      <c r="J7" s="38"/>
      <c r="K7" s="38"/>
      <c r="L7" s="38"/>
      <c r="M7" s="38"/>
      <c r="N7" s="38"/>
      <c r="O7" s="38"/>
      <c r="P7" s="38"/>
      <c r="Q7" s="38"/>
      <c r="R7" s="38"/>
      <c r="S7" s="38"/>
      <c r="T7" s="38"/>
      <c r="U7" s="38"/>
      <c r="V7" s="38"/>
      <c r="W7" s="38"/>
      <c r="X7" s="38"/>
      <c r="Y7" s="38"/>
      <c r="Z7" s="38"/>
    </row>
    <row r="8" spans="1:26" ht="20.25" customHeight="1">
      <c r="A8" s="38"/>
      <c r="B8" s="49" t="s">
        <v>134</v>
      </c>
      <c r="C8" s="45">
        <f>C24</f>
        <v>0</v>
      </c>
      <c r="D8" s="38"/>
      <c r="E8" s="48" t="s">
        <v>133</v>
      </c>
      <c r="F8" s="47" t="s">
        <v>132</v>
      </c>
      <c r="G8" s="47" t="s">
        <v>131</v>
      </c>
      <c r="H8" s="38"/>
      <c r="I8" s="38"/>
      <c r="J8" s="38"/>
      <c r="K8" s="38"/>
      <c r="L8" s="38"/>
      <c r="M8" s="38"/>
      <c r="N8" s="38"/>
      <c r="O8" s="38"/>
      <c r="P8" s="38"/>
      <c r="Q8" s="38"/>
      <c r="R8" s="38"/>
      <c r="S8" s="38"/>
      <c r="T8" s="38"/>
      <c r="U8" s="38"/>
      <c r="V8" s="38"/>
      <c r="W8" s="38"/>
      <c r="X8" s="38"/>
      <c r="Y8" s="38"/>
      <c r="Z8" s="38"/>
    </row>
    <row r="9" spans="1:26" ht="20.25" customHeight="1">
      <c r="A9" s="38"/>
      <c r="B9" s="46" t="s">
        <v>130</v>
      </c>
      <c r="C9" s="45">
        <f>IF($C$8&lt;$C$12,$C$12-$C$8,IF($C$8&lt;$C$13,$C$13-$C$8,IF($C$8&lt;$C$14,$C$14-$C$8,IF($C$8&lt;$C$15, $C$15-$C$8, 0))))</f>
        <v>25</v>
      </c>
      <c r="D9" s="38"/>
      <c r="E9" s="38"/>
      <c r="F9" s="38"/>
      <c r="G9" s="38"/>
      <c r="H9" s="38"/>
      <c r="I9" s="38"/>
      <c r="J9" s="38"/>
      <c r="K9" s="38"/>
      <c r="L9" s="38"/>
      <c r="M9" s="38"/>
      <c r="N9" s="38"/>
      <c r="O9" s="38"/>
      <c r="P9" s="38"/>
      <c r="Q9" s="38"/>
      <c r="R9" s="38"/>
      <c r="S9" s="38"/>
      <c r="T9" s="38"/>
      <c r="U9" s="38"/>
      <c r="V9" s="38"/>
      <c r="W9" s="38"/>
      <c r="X9" s="38"/>
      <c r="Y9" s="38"/>
      <c r="Z9" s="38"/>
    </row>
    <row r="10" spans="1:26">
      <c r="A10" s="38"/>
      <c r="B10" s="44"/>
      <c r="C10" s="44"/>
      <c r="D10" s="38"/>
      <c r="E10" s="38"/>
      <c r="F10" s="38"/>
      <c r="G10" s="38"/>
      <c r="H10" s="38"/>
      <c r="I10" s="38"/>
      <c r="J10" s="38"/>
      <c r="K10" s="38"/>
      <c r="L10" s="38"/>
      <c r="M10" s="38"/>
      <c r="N10" s="38"/>
      <c r="O10" s="38"/>
      <c r="P10" s="38"/>
      <c r="Q10" s="38"/>
      <c r="R10" s="38"/>
      <c r="S10" s="38"/>
      <c r="T10" s="38"/>
      <c r="U10" s="38"/>
      <c r="V10" s="38"/>
      <c r="W10" s="38"/>
      <c r="X10" s="38"/>
      <c r="Y10" s="38"/>
      <c r="Z10" s="38"/>
    </row>
    <row r="11" spans="1:26">
      <c r="A11" s="38"/>
      <c r="B11" s="43" t="s">
        <v>139</v>
      </c>
      <c r="C11" s="43" t="s">
        <v>129</v>
      </c>
      <c r="D11" s="195" t="s">
        <v>6</v>
      </c>
      <c r="E11" s="38"/>
      <c r="F11" s="38"/>
      <c r="G11" s="38"/>
      <c r="H11" s="38"/>
      <c r="I11" s="38"/>
      <c r="J11" s="38"/>
      <c r="K11" s="38"/>
      <c r="L11" s="38"/>
      <c r="M11" s="38"/>
      <c r="N11" s="38"/>
      <c r="O11" s="38"/>
      <c r="P11" s="38"/>
      <c r="Q11" s="38"/>
      <c r="R11" s="38"/>
      <c r="S11" s="38"/>
      <c r="T11" s="38"/>
      <c r="U11" s="38"/>
      <c r="V11" s="38"/>
      <c r="W11" s="38"/>
      <c r="X11" s="38"/>
      <c r="Y11" s="38"/>
      <c r="Z11" s="38"/>
    </row>
    <row r="12" spans="1:26">
      <c r="A12" s="38"/>
      <c r="B12" s="196" t="s">
        <v>141</v>
      </c>
      <c r="C12" s="197">
        <v>25</v>
      </c>
      <c r="D12" s="198" t="str">
        <f>IF($C$8&gt;=C12,"X","")</f>
        <v/>
      </c>
      <c r="E12" s="38"/>
      <c r="F12" s="38"/>
      <c r="G12" s="38"/>
      <c r="H12" s="38"/>
      <c r="I12" s="38"/>
      <c r="J12" s="38"/>
      <c r="K12" s="38"/>
      <c r="L12" s="38"/>
      <c r="M12" s="38"/>
      <c r="N12" s="38"/>
      <c r="O12" s="38"/>
      <c r="P12" s="38"/>
      <c r="Q12" s="38"/>
      <c r="R12" s="38"/>
      <c r="S12" s="38"/>
      <c r="T12" s="38"/>
      <c r="U12" s="38"/>
      <c r="V12" s="38"/>
      <c r="W12" s="38"/>
      <c r="X12" s="38"/>
      <c r="Y12" s="38"/>
      <c r="Z12" s="38"/>
    </row>
    <row r="13" spans="1:26">
      <c r="A13" s="38"/>
      <c r="B13" s="199" t="s">
        <v>142</v>
      </c>
      <c r="C13" s="200">
        <v>50</v>
      </c>
      <c r="D13" s="201" t="str">
        <f>IF($C$8&gt;=C13,"X","")</f>
        <v/>
      </c>
      <c r="E13" s="38"/>
      <c r="F13" s="38"/>
      <c r="G13" s="38"/>
      <c r="H13" s="38"/>
      <c r="I13" s="38"/>
      <c r="J13" s="38"/>
      <c r="K13" s="38"/>
      <c r="L13" s="38"/>
      <c r="M13" s="38"/>
      <c r="N13" s="38"/>
      <c r="O13" s="38"/>
      <c r="P13" s="38"/>
      <c r="Q13" s="38"/>
      <c r="R13" s="38"/>
      <c r="S13" s="38"/>
      <c r="T13" s="38"/>
      <c r="U13" s="38"/>
      <c r="V13" s="38"/>
      <c r="W13" s="38"/>
      <c r="X13" s="38"/>
      <c r="Y13" s="38"/>
      <c r="Z13" s="38"/>
    </row>
    <row r="14" spans="1:26">
      <c r="A14" s="38"/>
      <c r="B14" s="202" t="s">
        <v>143</v>
      </c>
      <c r="C14" s="203">
        <v>75</v>
      </c>
      <c r="D14" s="204" t="str">
        <f>IF($C$8&gt;=C14,"X","")</f>
        <v/>
      </c>
      <c r="E14" s="38"/>
      <c r="F14" s="38"/>
      <c r="G14" s="38"/>
      <c r="H14" s="38"/>
      <c r="I14" s="38"/>
      <c r="J14" s="38"/>
      <c r="K14" s="38"/>
      <c r="L14" s="38"/>
      <c r="M14" s="38"/>
      <c r="N14" s="38"/>
      <c r="O14" s="38"/>
      <c r="P14" s="38"/>
      <c r="Q14" s="38"/>
      <c r="R14" s="38"/>
      <c r="S14" s="38"/>
      <c r="T14" s="38"/>
      <c r="U14" s="38"/>
      <c r="V14" s="38"/>
      <c r="W14" s="38"/>
      <c r="X14" s="38"/>
      <c r="Y14" s="38"/>
      <c r="Z14" s="38"/>
    </row>
    <row r="15" spans="1:26">
      <c r="A15" s="38"/>
      <c r="B15" s="205" t="s">
        <v>144</v>
      </c>
      <c r="C15" s="206">
        <v>100</v>
      </c>
      <c r="D15" s="207" t="str">
        <f>IF($C$8&gt;=C15,"X","")</f>
        <v/>
      </c>
      <c r="E15" s="38"/>
      <c r="F15" s="38"/>
      <c r="G15" s="38"/>
      <c r="H15" s="38"/>
      <c r="I15" s="38"/>
      <c r="J15" s="38"/>
      <c r="K15" s="38"/>
      <c r="L15" s="38"/>
      <c r="M15" s="38"/>
      <c r="N15" s="38"/>
      <c r="O15" s="38"/>
      <c r="P15" s="38"/>
      <c r="Q15" s="38"/>
      <c r="R15" s="38"/>
      <c r="S15" s="38"/>
      <c r="T15" s="38"/>
      <c r="U15" s="38"/>
      <c r="V15" s="38"/>
      <c r="W15" s="38"/>
      <c r="X15" s="38"/>
      <c r="Y15" s="38"/>
      <c r="Z15" s="38"/>
    </row>
    <row r="16" spans="1:26">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c r="A17" s="38"/>
      <c r="B17" s="42" t="s">
        <v>128</v>
      </c>
      <c r="C17" s="38"/>
      <c r="D17" s="38"/>
      <c r="E17" s="38" t="s">
        <v>105</v>
      </c>
      <c r="F17" s="38"/>
      <c r="G17" s="38"/>
      <c r="H17" s="38"/>
      <c r="I17" s="38"/>
      <c r="J17" s="38"/>
      <c r="K17" s="38"/>
      <c r="L17" s="38"/>
      <c r="M17" s="38"/>
      <c r="N17" s="38"/>
      <c r="O17" s="38"/>
      <c r="P17" s="38"/>
      <c r="Q17" s="38"/>
      <c r="R17" s="38"/>
      <c r="S17" s="38"/>
      <c r="T17" s="38"/>
      <c r="U17" s="38"/>
      <c r="V17" s="38"/>
      <c r="W17" s="38"/>
      <c r="X17" s="38"/>
      <c r="Y17" s="38"/>
      <c r="Z17" s="38"/>
    </row>
    <row r="18" spans="1:26" ht="30">
      <c r="A18" s="38"/>
      <c r="B18" s="41" t="s">
        <v>125</v>
      </c>
      <c r="C18" s="53" t="s">
        <v>127</v>
      </c>
      <c r="D18" s="53" t="s">
        <v>126</v>
      </c>
      <c r="E18" s="41" t="s">
        <v>124</v>
      </c>
      <c r="F18" s="38"/>
      <c r="G18" s="38"/>
      <c r="H18" s="38"/>
      <c r="I18" s="38"/>
      <c r="J18" s="38"/>
      <c r="K18" s="38"/>
      <c r="L18" s="38"/>
      <c r="M18" s="38"/>
      <c r="N18" s="38"/>
      <c r="O18" s="38"/>
      <c r="P18" s="38"/>
      <c r="Q18" s="38"/>
      <c r="R18" s="38"/>
      <c r="S18" s="38"/>
      <c r="T18" s="38"/>
      <c r="U18" s="38"/>
      <c r="V18" s="38"/>
      <c r="W18" s="38"/>
      <c r="X18" s="38"/>
      <c r="Y18" s="38"/>
      <c r="Z18" s="38"/>
    </row>
    <row r="19" spans="1:26">
      <c r="A19" s="38"/>
      <c r="B19" s="12" t="s">
        <v>1</v>
      </c>
      <c r="C19" s="54">
        <f>Scoring!E8</f>
        <v>0</v>
      </c>
      <c r="D19" s="54">
        <f>SUM(Scoring!E11,Scoring!E13:E16,Scoring!E21,Scoring!E23:E26,Scoring!E28,Scoring!E30:E36)</f>
        <v>41</v>
      </c>
      <c r="E19" s="39">
        <f t="shared" ref="E19:E23" si="0">C19/D19</f>
        <v>0</v>
      </c>
      <c r="F19" s="38"/>
      <c r="G19" s="38"/>
      <c r="H19" s="38"/>
      <c r="I19" s="38"/>
      <c r="J19" s="38"/>
      <c r="K19" s="38"/>
      <c r="L19" s="38"/>
      <c r="M19" s="38"/>
      <c r="N19" s="38"/>
      <c r="O19" s="38"/>
      <c r="P19" s="38"/>
      <c r="Q19" s="38"/>
      <c r="R19" s="38"/>
      <c r="S19" s="38"/>
      <c r="T19" s="38"/>
      <c r="U19" s="38"/>
      <c r="V19" s="38"/>
      <c r="W19" s="38"/>
      <c r="X19" s="38"/>
      <c r="Y19" s="38"/>
      <c r="Z19" s="38"/>
    </row>
    <row r="20" spans="1:26">
      <c r="A20" s="38"/>
      <c r="B20" s="12" t="s">
        <v>32</v>
      </c>
      <c r="C20" s="54">
        <f>Scoring!E38</f>
        <v>0</v>
      </c>
      <c r="D20" s="54">
        <f>SUM(Scoring!E41:E42,Scoring!E45:E47,Scoring!E49:E54,Scoring!E57,Scoring!E60:E61)</f>
        <v>27</v>
      </c>
      <c r="E20" s="39">
        <f t="shared" si="0"/>
        <v>0</v>
      </c>
      <c r="F20" s="38"/>
      <c r="G20" s="38"/>
      <c r="H20" s="38"/>
      <c r="I20" s="38"/>
      <c r="J20" s="38"/>
      <c r="K20" s="38"/>
      <c r="L20" s="38"/>
      <c r="M20" s="38"/>
      <c r="N20" s="38"/>
      <c r="O20" s="38"/>
      <c r="P20" s="38"/>
      <c r="Q20" s="38"/>
      <c r="R20" s="38"/>
      <c r="S20" s="38"/>
      <c r="T20" s="38"/>
      <c r="U20" s="38"/>
      <c r="V20" s="38"/>
      <c r="W20" s="38"/>
      <c r="X20" s="38"/>
      <c r="Y20" s="38"/>
      <c r="Z20" s="38"/>
    </row>
    <row r="21" spans="1:26">
      <c r="A21" s="38"/>
      <c r="B21" s="12" t="s">
        <v>179</v>
      </c>
      <c r="C21" s="54">
        <f>Scoring!E63</f>
        <v>0</v>
      </c>
      <c r="D21" s="54">
        <f>SUM(Scoring!E66:E67,Scoring!E69:E73,Scoring!E75:E76,Scoring!E78:E79,Scoring!E81)</f>
        <v>24</v>
      </c>
      <c r="E21" s="39">
        <f t="shared" si="0"/>
        <v>0</v>
      </c>
      <c r="F21" s="38"/>
      <c r="G21" s="38"/>
      <c r="H21" s="38"/>
      <c r="I21" s="38"/>
      <c r="J21" s="38"/>
      <c r="K21" s="38"/>
      <c r="L21" s="38"/>
      <c r="M21" s="38"/>
      <c r="N21" s="38"/>
      <c r="O21" s="38"/>
      <c r="P21" s="38"/>
      <c r="Q21" s="38"/>
      <c r="R21" s="38"/>
      <c r="S21" s="38"/>
      <c r="T21" s="38"/>
      <c r="U21" s="38"/>
      <c r="V21" s="38"/>
      <c r="W21" s="38"/>
      <c r="X21" s="38"/>
      <c r="Y21" s="38"/>
      <c r="Z21" s="38"/>
    </row>
    <row r="22" spans="1:26">
      <c r="A22" s="38"/>
      <c r="B22" s="32" t="s">
        <v>140</v>
      </c>
      <c r="C22" s="54">
        <f>Scoring!E83</f>
        <v>0</v>
      </c>
      <c r="D22" s="54">
        <f>SUM(Scoring!E87:E88,Scoring!E91)</f>
        <v>6</v>
      </c>
      <c r="E22" s="39">
        <f t="shared" si="0"/>
        <v>0</v>
      </c>
      <c r="F22" s="38"/>
      <c r="G22" s="38"/>
      <c r="H22" s="38"/>
      <c r="I22" s="38"/>
      <c r="J22" s="38"/>
      <c r="K22" s="38"/>
      <c r="L22" s="38"/>
      <c r="M22" s="38"/>
      <c r="N22" s="38"/>
      <c r="O22" s="38"/>
      <c r="P22" s="38"/>
      <c r="Q22" s="38"/>
      <c r="R22" s="38"/>
      <c r="S22" s="38"/>
      <c r="T22" s="38"/>
      <c r="U22" s="38"/>
      <c r="V22" s="38"/>
      <c r="W22" s="38"/>
      <c r="X22" s="38"/>
      <c r="Y22" s="38"/>
      <c r="Z22" s="38"/>
    </row>
    <row r="23" spans="1:26" ht="15.75" customHeight="1">
      <c r="A23" s="38"/>
      <c r="B23" s="12" t="s">
        <v>75</v>
      </c>
      <c r="C23" s="54">
        <f>Scoring!E93</f>
        <v>0</v>
      </c>
      <c r="D23" s="54">
        <f>SUM(Scoring!E96:E103)</f>
        <v>14</v>
      </c>
      <c r="E23" s="39">
        <f t="shared" si="0"/>
        <v>0</v>
      </c>
      <c r="F23" s="38"/>
      <c r="G23" s="38"/>
      <c r="H23" s="38"/>
      <c r="I23" s="38"/>
      <c r="J23" s="38"/>
      <c r="K23" s="38"/>
      <c r="L23" s="38"/>
      <c r="M23" s="38"/>
      <c r="N23" s="38"/>
      <c r="O23" s="38"/>
      <c r="P23" s="38"/>
      <c r="Q23" s="38"/>
      <c r="R23" s="38"/>
      <c r="S23" s="38"/>
      <c r="T23" s="38"/>
      <c r="U23" s="38"/>
      <c r="V23" s="38"/>
      <c r="W23" s="38"/>
      <c r="X23" s="38"/>
      <c r="Y23" s="38"/>
      <c r="Z23" s="38"/>
    </row>
    <row r="24" spans="1:26" ht="15.75" customHeight="1">
      <c r="A24" s="38"/>
      <c r="B24" s="40" t="s">
        <v>123</v>
      </c>
      <c r="C24" s="54">
        <f>SUM(C19:C23)</f>
        <v>0</v>
      </c>
      <c r="D24" s="54">
        <f>SUM(D19:D23)</f>
        <v>112</v>
      </c>
      <c r="E24" s="39">
        <f>C24/D24</f>
        <v>0</v>
      </c>
      <c r="F24" s="38"/>
      <c r="G24" s="38"/>
      <c r="H24" s="38"/>
      <c r="I24" s="38"/>
      <c r="J24" s="38"/>
      <c r="K24" s="38"/>
      <c r="L24" s="38"/>
      <c r="M24" s="38"/>
      <c r="N24" s="38"/>
      <c r="O24" s="38"/>
      <c r="P24" s="38"/>
      <c r="Q24" s="38"/>
      <c r="R24" s="38"/>
      <c r="S24" s="38"/>
      <c r="T24" s="38"/>
      <c r="U24" s="38"/>
      <c r="V24" s="38"/>
      <c r="W24" s="38"/>
      <c r="X24" s="38"/>
      <c r="Y24" s="38"/>
      <c r="Z24" s="38"/>
    </row>
    <row r="25" spans="1:26" ht="15.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ht="15.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ht="15.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ht="15.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ht="15.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5.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5.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5.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5.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5.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5.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5.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5.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5.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5.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5.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5.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5.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5.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5.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5.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5.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5.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5.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5.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5.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5.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5.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5.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5.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5.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5.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5.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sheetData>
  <mergeCells count="1">
    <mergeCell ref="A2:G2"/>
  </mergeCells>
  <conditionalFormatting sqref="E19:E24">
    <cfRule type="cellIs" dxfId="10" priority="1" operator="between">
      <formula>0.75</formula>
      <formula>1</formula>
    </cfRule>
  </conditionalFormatting>
  <conditionalFormatting sqref="E19:E24">
    <cfRule type="cellIs" dxfId="9" priority="2" operator="between">
      <formula>0.5</formula>
      <formula>0.75</formula>
    </cfRule>
  </conditionalFormatting>
  <conditionalFormatting sqref="E19:E24">
    <cfRule type="cellIs" dxfId="8" priority="3" operator="between">
      <formula>0.25</formula>
      <formula>0.5</formula>
    </cfRule>
  </conditionalFormatting>
  <conditionalFormatting sqref="E19:E24">
    <cfRule type="cellIs" dxfId="7" priority="4" operator="between">
      <formula>0</formula>
      <formula>0.25</formula>
    </cfRule>
  </conditionalFormatting>
  <conditionalFormatting sqref="C7">
    <cfRule type="cellIs" dxfId="6" priority="5" operator="equal">
      <formula>"Leaf Four"</formula>
    </cfRule>
  </conditionalFormatting>
  <conditionalFormatting sqref="C7">
    <cfRule type="cellIs" dxfId="5" priority="6" operator="equal">
      <formula>"Leaf Three"</formula>
    </cfRule>
  </conditionalFormatting>
  <conditionalFormatting sqref="C7">
    <cfRule type="cellIs" dxfId="4" priority="7" operator="equal">
      <formula>"Leaf Two"</formula>
    </cfRule>
  </conditionalFormatting>
  <conditionalFormatting sqref="C7">
    <cfRule type="cellIs" dxfId="3" priority="8" operator="equal">
      <formula>"Leaf One"</formula>
    </cfRule>
  </conditionalFormatting>
  <pageMargins left="0.7" right="0.7" top="0.75" bottom="0.7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8C143"/>
  </sheetPr>
  <dimension ref="A1:N108"/>
  <sheetViews>
    <sheetView showGridLines="0" tabSelected="1" zoomScale="125" zoomScaleNormal="125" zoomScalePageLayoutView="125" workbookViewId="0">
      <pane ySplit="6" topLeftCell="A13" activePane="bottomLeft" state="frozen"/>
      <selection pane="bottomLeft" activeCell="J103" sqref="J103"/>
    </sheetView>
  </sheetViews>
  <sheetFormatPr defaultColWidth="8.85546875" defaultRowHeight="14.25"/>
  <cols>
    <col min="1" max="1" width="6.7109375" style="1" customWidth="1"/>
    <col min="2" max="2" width="6.85546875" style="15" customWidth="1"/>
    <col min="3" max="3" width="62.7109375" style="15" customWidth="1"/>
    <col min="4" max="4" width="21" style="15" bestFit="1" customWidth="1"/>
    <col min="5" max="5" width="8.42578125" style="15" customWidth="1"/>
    <col min="6" max="6" width="10.42578125" style="15" customWidth="1"/>
    <col min="7" max="16384" width="8.85546875" style="1"/>
  </cols>
  <sheetData>
    <row r="1" spans="1:8" ht="6" customHeight="1">
      <c r="A1" s="3"/>
      <c r="B1" s="13"/>
      <c r="C1" s="13"/>
      <c r="D1" s="13"/>
      <c r="E1" s="13"/>
      <c r="F1" s="13"/>
    </row>
    <row r="2" spans="1:8" ht="65.099999999999994" customHeight="1">
      <c r="A2" s="222" t="s">
        <v>178</v>
      </c>
      <c r="B2" s="222"/>
      <c r="C2" s="222"/>
      <c r="D2" s="222"/>
      <c r="E2" s="222"/>
      <c r="F2" s="222"/>
    </row>
    <row r="3" spans="1:8" ht="5.25" customHeight="1">
      <c r="A3" s="8"/>
      <c r="B3" s="14"/>
      <c r="C3" s="14"/>
      <c r="D3" s="14"/>
      <c r="E3" s="14"/>
      <c r="F3" s="14"/>
    </row>
    <row r="4" spans="1:8">
      <c r="H4" s="2"/>
    </row>
    <row r="5" spans="1:8" s="55" customFormat="1" ht="18">
      <c r="B5" s="56"/>
      <c r="C5" s="57"/>
      <c r="D5" s="58" t="s">
        <v>0</v>
      </c>
      <c r="E5" s="59">
        <f>SUM(E8,E38,E63,E83, E93)</f>
        <v>0</v>
      </c>
      <c r="F5" s="59"/>
    </row>
    <row r="6" spans="1:8" ht="28.5">
      <c r="B6" s="87" t="s">
        <v>3</v>
      </c>
      <c r="C6" s="225" t="s">
        <v>4</v>
      </c>
      <c r="D6" s="226"/>
      <c r="E6" s="87" t="s">
        <v>5</v>
      </c>
      <c r="F6" s="88" t="s">
        <v>6</v>
      </c>
    </row>
    <row r="7" spans="1:8" ht="15" thickBot="1">
      <c r="B7" s="16"/>
      <c r="C7" s="16"/>
      <c r="D7" s="17"/>
      <c r="E7" s="18"/>
    </row>
    <row r="8" spans="1:8" s="55" customFormat="1" ht="18">
      <c r="B8" s="64" t="s">
        <v>1</v>
      </c>
      <c r="C8" s="65"/>
      <c r="D8" s="66" t="s">
        <v>2</v>
      </c>
      <c r="E8" s="67">
        <f>SUM(E10,E12,E17,E22,E27,E29)</f>
        <v>0</v>
      </c>
      <c r="F8" s="68"/>
    </row>
    <row r="9" spans="1:8" s="55" customFormat="1" ht="18">
      <c r="B9" s="69"/>
      <c r="C9" s="61"/>
      <c r="D9" s="62"/>
      <c r="E9" s="63"/>
      <c r="F9" s="70"/>
    </row>
    <row r="10" spans="1:8">
      <c r="B10" s="223" t="s">
        <v>7</v>
      </c>
      <c r="C10" s="224"/>
      <c r="D10" s="224"/>
      <c r="E10" s="20">
        <f>SUMIF(F11:F11,"Yes",E11:E11)</f>
        <v>0</v>
      </c>
      <c r="F10" s="71"/>
    </row>
    <row r="11" spans="1:8">
      <c r="B11" s="72" t="s">
        <v>8</v>
      </c>
      <c r="C11" s="227" t="s">
        <v>96</v>
      </c>
      <c r="D11" s="228"/>
      <c r="E11" s="21">
        <v>4</v>
      </c>
      <c r="F11" s="73"/>
    </row>
    <row r="12" spans="1:8">
      <c r="B12" s="223" t="s">
        <v>10</v>
      </c>
      <c r="C12" s="224"/>
      <c r="D12" s="224"/>
      <c r="E12" s="19">
        <f>SUMIF(F13:F16,"Yes",E13:E16)</f>
        <v>0</v>
      </c>
      <c r="F12" s="74"/>
    </row>
    <row r="13" spans="1:8" ht="25.5" customHeight="1">
      <c r="B13" s="72" t="s">
        <v>9</v>
      </c>
      <c r="C13" s="229" t="s">
        <v>12</v>
      </c>
      <c r="D13" s="230"/>
      <c r="E13" s="21">
        <v>2</v>
      </c>
      <c r="F13" s="73"/>
    </row>
    <row r="14" spans="1:8">
      <c r="B14" s="72" t="s">
        <v>11</v>
      </c>
      <c r="C14" s="227" t="s">
        <v>104</v>
      </c>
      <c r="D14" s="228"/>
      <c r="E14" s="21">
        <v>2</v>
      </c>
      <c r="F14" s="73"/>
    </row>
    <row r="15" spans="1:8" ht="39.75" customHeight="1">
      <c r="B15" s="72" t="s">
        <v>13</v>
      </c>
      <c r="C15" s="229" t="s">
        <v>17</v>
      </c>
      <c r="D15" s="230"/>
      <c r="E15" s="21">
        <v>1</v>
      </c>
      <c r="F15" s="73"/>
    </row>
    <row r="16" spans="1:8" ht="30" customHeight="1">
      <c r="B16" s="72" t="s">
        <v>14</v>
      </c>
      <c r="C16" s="229" t="s">
        <v>18</v>
      </c>
      <c r="D16" s="230"/>
      <c r="E16" s="21">
        <v>1</v>
      </c>
      <c r="F16" s="73"/>
    </row>
    <row r="17" spans="1:14" s="5" customFormat="1">
      <c r="B17" s="223" t="s">
        <v>19</v>
      </c>
      <c r="C17" s="224"/>
      <c r="D17" s="224"/>
      <c r="E17" s="19">
        <f>SUMIF(F19:F21,"Yes",E19:E21)</f>
        <v>0</v>
      </c>
      <c r="F17" s="74"/>
    </row>
    <row r="18" spans="1:14" s="5" customFormat="1" ht="14.1" customHeight="1">
      <c r="B18" s="245" t="s">
        <v>20</v>
      </c>
      <c r="C18" s="246"/>
      <c r="D18" s="247"/>
      <c r="E18" s="23"/>
      <c r="F18" s="75"/>
    </row>
    <row r="19" spans="1:14" s="5" customFormat="1" ht="24.75" customHeight="1">
      <c r="B19" s="76" t="s">
        <v>147</v>
      </c>
      <c r="C19" s="242" t="s">
        <v>108</v>
      </c>
      <c r="D19" s="243"/>
      <c r="E19" s="24">
        <v>2</v>
      </c>
      <c r="F19" s="73"/>
    </row>
    <row r="20" spans="1:14" s="5" customFormat="1" ht="24.75" customHeight="1">
      <c r="B20" s="76" t="s">
        <v>148</v>
      </c>
      <c r="C20" s="242" t="s">
        <v>109</v>
      </c>
      <c r="D20" s="243"/>
      <c r="E20" s="24">
        <v>3</v>
      </c>
      <c r="F20" s="73"/>
    </row>
    <row r="21" spans="1:14" s="5" customFormat="1" ht="39" customHeight="1">
      <c r="B21" s="76" t="s">
        <v>149</v>
      </c>
      <c r="C21" s="242" t="s">
        <v>106</v>
      </c>
      <c r="D21" s="243"/>
      <c r="E21" s="24">
        <v>4</v>
      </c>
      <c r="F21" s="73"/>
    </row>
    <row r="22" spans="1:14">
      <c r="B22" s="223" t="s">
        <v>21</v>
      </c>
      <c r="C22" s="224"/>
      <c r="D22" s="224"/>
      <c r="E22" s="20">
        <f>SUMIF(F23:F26,"Yes",E23:E26)</f>
        <v>0</v>
      </c>
      <c r="F22" s="74"/>
    </row>
    <row r="23" spans="1:14" ht="28.5" customHeight="1">
      <c r="B23" s="77" t="s">
        <v>15</v>
      </c>
      <c r="C23" s="229" t="s">
        <v>23</v>
      </c>
      <c r="D23" s="230"/>
      <c r="E23" s="21">
        <v>1</v>
      </c>
      <c r="F23" s="78"/>
    </row>
    <row r="24" spans="1:14">
      <c r="B24" s="72" t="s">
        <v>16</v>
      </c>
      <c r="C24" s="227" t="s">
        <v>94</v>
      </c>
      <c r="D24" s="228"/>
      <c r="E24" s="21">
        <v>3</v>
      </c>
      <c r="F24" s="78"/>
    </row>
    <row r="25" spans="1:14" s="11" customFormat="1" ht="29.1" customHeight="1">
      <c r="B25" s="72" t="s">
        <v>150</v>
      </c>
      <c r="C25" s="231" t="s">
        <v>107</v>
      </c>
      <c r="D25" s="232"/>
      <c r="E25" s="25">
        <v>2</v>
      </c>
      <c r="F25" s="79"/>
    </row>
    <row r="26" spans="1:14" ht="43.5" customHeight="1">
      <c r="B26" s="72" t="s">
        <v>151</v>
      </c>
      <c r="C26" s="229" t="s">
        <v>25</v>
      </c>
      <c r="D26" s="230"/>
      <c r="E26" s="21">
        <v>3</v>
      </c>
      <c r="F26" s="78"/>
    </row>
    <row r="27" spans="1:14" s="5" customFormat="1">
      <c r="B27" s="223" t="s">
        <v>26</v>
      </c>
      <c r="C27" s="224"/>
      <c r="D27" s="224"/>
      <c r="E27" s="19">
        <f>SUMIF(F28:F28,"Yes",E28:E28)</f>
        <v>0</v>
      </c>
      <c r="F27" s="80"/>
    </row>
    <row r="28" spans="1:14" s="5" customFormat="1" ht="24.75" customHeight="1">
      <c r="B28" s="76" t="s">
        <v>152</v>
      </c>
      <c r="C28" s="242" t="s">
        <v>28</v>
      </c>
      <c r="D28" s="243"/>
      <c r="E28" s="24">
        <v>2</v>
      </c>
      <c r="F28" s="73"/>
    </row>
    <row r="29" spans="1:14">
      <c r="B29" s="223" t="s">
        <v>29</v>
      </c>
      <c r="C29" s="224"/>
      <c r="D29" s="224"/>
      <c r="E29" s="19">
        <f>SUMIF(F30:F36,"Yes",E30:E36)</f>
        <v>0</v>
      </c>
      <c r="F29" s="80"/>
    </row>
    <row r="30" spans="1:14" ht="39" customHeight="1">
      <c r="B30" s="72" t="s">
        <v>101</v>
      </c>
      <c r="C30" s="229" t="s">
        <v>97</v>
      </c>
      <c r="D30" s="230"/>
      <c r="E30" s="21">
        <v>1</v>
      </c>
      <c r="F30" s="78"/>
    </row>
    <row r="31" spans="1:14" s="4" customFormat="1" ht="30" customHeight="1">
      <c r="B31" s="72" t="s">
        <v>22</v>
      </c>
      <c r="C31" s="229" t="s">
        <v>30</v>
      </c>
      <c r="D31" s="230"/>
      <c r="E31" s="22">
        <v>4</v>
      </c>
      <c r="F31" s="81"/>
    </row>
    <row r="32" spans="1:14" customFormat="1" ht="35.25" customHeight="1">
      <c r="A32" s="10"/>
      <c r="B32" s="72" t="s">
        <v>93</v>
      </c>
      <c r="C32" s="229" t="s">
        <v>113</v>
      </c>
      <c r="D32" s="244"/>
      <c r="E32" s="26">
        <v>1</v>
      </c>
      <c r="F32" s="81"/>
      <c r="G32" s="10"/>
      <c r="H32" s="10"/>
      <c r="I32" s="10"/>
      <c r="J32" s="10"/>
      <c r="K32" s="10"/>
      <c r="L32" s="10"/>
      <c r="M32" s="10"/>
      <c r="N32" s="10"/>
    </row>
    <row r="33" spans="2:10">
      <c r="B33" s="72" t="s">
        <v>24</v>
      </c>
      <c r="C33" s="227" t="s">
        <v>31</v>
      </c>
      <c r="D33" s="228"/>
      <c r="E33" s="21">
        <v>3</v>
      </c>
      <c r="F33" s="78"/>
    </row>
    <row r="34" spans="2:10">
      <c r="B34" s="72" t="s">
        <v>153</v>
      </c>
      <c r="C34" s="227" t="s">
        <v>114</v>
      </c>
      <c r="D34" s="228"/>
      <c r="E34" s="21">
        <v>3</v>
      </c>
      <c r="F34" s="78"/>
    </row>
    <row r="35" spans="2:10" s="5" customFormat="1" ht="15.75" customHeight="1">
      <c r="B35" s="72" t="s">
        <v>102</v>
      </c>
      <c r="C35" s="237" t="s">
        <v>115</v>
      </c>
      <c r="D35" s="238"/>
      <c r="E35" s="24">
        <v>2</v>
      </c>
      <c r="F35" s="73"/>
      <c r="J35" s="6"/>
    </row>
    <row r="36" spans="2:10" s="5" customFormat="1" ht="23.25" customHeight="1" thickBot="1">
      <c r="B36" s="82" t="s">
        <v>27</v>
      </c>
      <c r="C36" s="83" t="s">
        <v>98</v>
      </c>
      <c r="D36" s="84"/>
      <c r="E36" s="85">
        <v>2</v>
      </c>
      <c r="F36" s="86"/>
    </row>
    <row r="37" spans="2:10" s="5" customFormat="1" ht="23.25" customHeight="1" thickBot="1">
      <c r="B37" s="89"/>
      <c r="C37" s="90"/>
      <c r="D37" s="90"/>
      <c r="E37" s="91"/>
      <c r="F37" s="91"/>
    </row>
    <row r="38" spans="2:10" s="55" customFormat="1" ht="18">
      <c r="B38" s="64" t="s">
        <v>32</v>
      </c>
      <c r="C38" s="92"/>
      <c r="D38" s="66" t="s">
        <v>2</v>
      </c>
      <c r="E38" s="67">
        <f>SUM(E40,E48,E55)</f>
        <v>0</v>
      </c>
      <c r="F38" s="93"/>
    </row>
    <row r="39" spans="2:10" s="55" customFormat="1" ht="18">
      <c r="B39" s="69"/>
      <c r="C39" s="60"/>
      <c r="D39" s="62"/>
      <c r="E39" s="63"/>
      <c r="F39" s="94"/>
    </row>
    <row r="40" spans="2:10">
      <c r="B40" s="223" t="s">
        <v>34</v>
      </c>
      <c r="C40" s="224"/>
      <c r="D40" s="224"/>
      <c r="E40" s="19">
        <f>SUMIF(F41:F47,"Yes",E41:E47)</f>
        <v>0</v>
      </c>
      <c r="F40" s="80"/>
    </row>
    <row r="41" spans="2:10">
      <c r="B41" s="95" t="s">
        <v>33</v>
      </c>
      <c r="C41" s="233" t="s">
        <v>145</v>
      </c>
      <c r="D41" s="234"/>
      <c r="E41" s="28">
        <v>3</v>
      </c>
      <c r="F41" s="96"/>
    </row>
    <row r="42" spans="2:10">
      <c r="B42" s="72" t="s">
        <v>154</v>
      </c>
      <c r="C42" s="227" t="s">
        <v>146</v>
      </c>
      <c r="D42" s="228"/>
      <c r="E42" s="21">
        <v>3</v>
      </c>
      <c r="F42" s="78"/>
    </row>
    <row r="43" spans="2:10">
      <c r="B43" s="239" t="s">
        <v>35</v>
      </c>
      <c r="C43" s="240"/>
      <c r="D43" s="241"/>
      <c r="E43" s="34"/>
      <c r="F43" s="97"/>
    </row>
    <row r="44" spans="2:10">
      <c r="B44" s="98" t="s">
        <v>36</v>
      </c>
      <c r="C44" s="235" t="s">
        <v>110</v>
      </c>
      <c r="D44" s="236"/>
      <c r="E44" s="27">
        <v>1</v>
      </c>
      <c r="F44" s="99"/>
    </row>
    <row r="45" spans="2:10">
      <c r="B45" s="72" t="s">
        <v>37</v>
      </c>
      <c r="C45" s="227" t="s">
        <v>38</v>
      </c>
      <c r="D45" s="228"/>
      <c r="E45" s="21">
        <v>3</v>
      </c>
      <c r="F45" s="78"/>
    </row>
    <row r="46" spans="2:10">
      <c r="B46" s="72" t="s">
        <v>39</v>
      </c>
      <c r="C46" s="227" t="s">
        <v>40</v>
      </c>
      <c r="D46" s="228"/>
      <c r="E46" s="21">
        <v>1</v>
      </c>
      <c r="F46" s="78"/>
    </row>
    <row r="47" spans="2:10">
      <c r="B47" s="95" t="s">
        <v>95</v>
      </c>
      <c r="C47" s="233" t="s">
        <v>41</v>
      </c>
      <c r="D47" s="234"/>
      <c r="E47" s="28">
        <v>1</v>
      </c>
      <c r="F47" s="96"/>
    </row>
    <row r="48" spans="2:10">
      <c r="B48" s="223" t="s">
        <v>44</v>
      </c>
      <c r="C48" s="224"/>
      <c r="D48" s="224"/>
      <c r="E48" s="19">
        <f>SUMIF(F49:F54,"Yes",E49:E54)</f>
        <v>0</v>
      </c>
      <c r="F48" s="80"/>
    </row>
    <row r="49" spans="2:6" s="5" customFormat="1">
      <c r="B49" s="76" t="s">
        <v>155</v>
      </c>
      <c r="C49" s="250" t="s">
        <v>45</v>
      </c>
      <c r="D49" s="251"/>
      <c r="E49" s="24">
        <v>2</v>
      </c>
      <c r="F49" s="73"/>
    </row>
    <row r="50" spans="2:6" s="5" customFormat="1">
      <c r="B50" s="76" t="s">
        <v>156</v>
      </c>
      <c r="C50" s="252" t="s">
        <v>46</v>
      </c>
      <c r="D50" s="253"/>
      <c r="E50" s="30">
        <v>2</v>
      </c>
      <c r="F50" s="100"/>
    </row>
    <row r="51" spans="2:6" s="5" customFormat="1">
      <c r="B51" s="76" t="s">
        <v>157</v>
      </c>
      <c r="C51" s="250" t="s">
        <v>47</v>
      </c>
      <c r="D51" s="251"/>
      <c r="E51" s="24">
        <v>1</v>
      </c>
      <c r="F51" s="100"/>
    </row>
    <row r="52" spans="2:6" s="5" customFormat="1">
      <c r="B52" s="76" t="s">
        <v>42</v>
      </c>
      <c r="C52" s="257" t="s">
        <v>48</v>
      </c>
      <c r="D52" s="258"/>
      <c r="E52" s="24">
        <v>1</v>
      </c>
      <c r="F52" s="73"/>
    </row>
    <row r="53" spans="2:6" s="5" customFormat="1" ht="25.5" customHeight="1">
      <c r="B53" s="76" t="s">
        <v>43</v>
      </c>
      <c r="C53" s="248" t="s">
        <v>49</v>
      </c>
      <c r="D53" s="249"/>
      <c r="E53" s="24">
        <v>3</v>
      </c>
      <c r="F53" s="73"/>
    </row>
    <row r="54" spans="2:6" s="5" customFormat="1" ht="28.5" customHeight="1">
      <c r="B54" s="76" t="s">
        <v>158</v>
      </c>
      <c r="C54" s="242" t="s">
        <v>103</v>
      </c>
      <c r="D54" s="243"/>
      <c r="E54" s="24">
        <v>1</v>
      </c>
      <c r="F54" s="73"/>
    </row>
    <row r="55" spans="2:6">
      <c r="B55" s="223" t="s">
        <v>50</v>
      </c>
      <c r="C55" s="224"/>
      <c r="D55" s="224"/>
      <c r="E55" s="19">
        <f>SUMIF(F57:F61,"Yes",E57:E61)</f>
        <v>0</v>
      </c>
      <c r="F55" s="80"/>
    </row>
    <row r="56" spans="2:6">
      <c r="B56" s="239" t="s">
        <v>159</v>
      </c>
      <c r="C56" s="240"/>
      <c r="D56" s="241"/>
      <c r="E56" s="29"/>
      <c r="F56" s="101"/>
    </row>
    <row r="57" spans="2:6" ht="14.25" customHeight="1">
      <c r="B57" s="98" t="s">
        <v>89</v>
      </c>
      <c r="C57" s="229" t="s">
        <v>116</v>
      </c>
      <c r="D57" s="230"/>
      <c r="E57" s="27">
        <v>4</v>
      </c>
      <c r="F57" s="99"/>
    </row>
    <row r="58" spans="2:6">
      <c r="B58" s="72" t="s">
        <v>90</v>
      </c>
      <c r="C58" s="227" t="s">
        <v>111</v>
      </c>
      <c r="D58" s="228"/>
      <c r="E58" s="21">
        <v>3</v>
      </c>
      <c r="F58" s="78"/>
    </row>
    <row r="59" spans="2:6">
      <c r="B59" s="72" t="s">
        <v>91</v>
      </c>
      <c r="C59" s="227" t="s">
        <v>51</v>
      </c>
      <c r="D59" s="228"/>
      <c r="E59" s="21">
        <v>2</v>
      </c>
      <c r="F59" s="78"/>
    </row>
    <row r="60" spans="2:6" s="5" customFormat="1">
      <c r="B60" s="76" t="s">
        <v>92</v>
      </c>
      <c r="C60" s="35" t="s">
        <v>53</v>
      </c>
      <c r="D60" s="36"/>
      <c r="E60" s="24">
        <v>1</v>
      </c>
      <c r="F60" s="73"/>
    </row>
    <row r="61" spans="2:6" ht="28.5" customHeight="1" thickBot="1">
      <c r="B61" s="102" t="s">
        <v>52</v>
      </c>
      <c r="C61" s="254" t="s">
        <v>54</v>
      </c>
      <c r="D61" s="255"/>
      <c r="E61" s="103">
        <v>1</v>
      </c>
      <c r="F61" s="104"/>
    </row>
    <row r="62" spans="2:6" ht="28.5" customHeight="1" thickBot="1">
      <c r="B62" s="91"/>
      <c r="C62" s="105"/>
      <c r="D62" s="105"/>
      <c r="E62" s="89"/>
      <c r="F62" s="89"/>
    </row>
    <row r="63" spans="2:6" s="55" customFormat="1" ht="18">
      <c r="B63" s="64" t="s">
        <v>179</v>
      </c>
      <c r="C63" s="92"/>
      <c r="D63" s="66" t="s">
        <v>2</v>
      </c>
      <c r="E63" s="67">
        <f>SUM(E65,E68,E74,E77,F80)</f>
        <v>0</v>
      </c>
      <c r="F63" s="93"/>
    </row>
    <row r="64" spans="2:6">
      <c r="B64" s="109"/>
      <c r="C64" s="110"/>
      <c r="D64" s="110"/>
      <c r="E64" s="110"/>
      <c r="F64" s="111"/>
    </row>
    <row r="65" spans="2:6">
      <c r="B65" s="223" t="s">
        <v>7</v>
      </c>
      <c r="C65" s="224"/>
      <c r="D65" s="224"/>
      <c r="E65" s="19">
        <f>SUMIF(F66:F67,"Yes",E66:E67)</f>
        <v>0</v>
      </c>
      <c r="F65" s="80"/>
    </row>
    <row r="66" spans="2:6">
      <c r="B66" s="72" t="s">
        <v>180</v>
      </c>
      <c r="C66" s="227" t="s">
        <v>117</v>
      </c>
      <c r="D66" s="228"/>
      <c r="E66" s="21">
        <v>3</v>
      </c>
      <c r="F66" s="78"/>
    </row>
    <row r="67" spans="2:6" ht="28.5" customHeight="1">
      <c r="B67" s="72" t="s">
        <v>181</v>
      </c>
      <c r="C67" s="229" t="s">
        <v>55</v>
      </c>
      <c r="D67" s="230"/>
      <c r="E67" s="21">
        <v>1</v>
      </c>
      <c r="F67" s="78"/>
    </row>
    <row r="68" spans="2:6">
      <c r="B68" s="223" t="s">
        <v>56</v>
      </c>
      <c r="C68" s="224"/>
      <c r="D68" s="224"/>
      <c r="E68" s="19">
        <f>SUMIF(F69:F73,"Yes",E69:E73)</f>
        <v>0</v>
      </c>
      <c r="F68" s="80"/>
    </row>
    <row r="69" spans="2:6" ht="14.25" customHeight="1">
      <c r="B69" s="72" t="s">
        <v>182</v>
      </c>
      <c r="C69" s="229" t="s">
        <v>99</v>
      </c>
      <c r="D69" s="230"/>
      <c r="E69" s="21">
        <v>1</v>
      </c>
      <c r="F69" s="78"/>
    </row>
    <row r="70" spans="2:6" ht="27.75" customHeight="1">
      <c r="B70" s="72" t="s">
        <v>183</v>
      </c>
      <c r="C70" s="229" t="s">
        <v>100</v>
      </c>
      <c r="D70" s="230"/>
      <c r="E70" s="21">
        <v>2</v>
      </c>
      <c r="F70" s="78"/>
    </row>
    <row r="71" spans="2:6" ht="31.5" customHeight="1">
      <c r="B71" s="72" t="s">
        <v>184</v>
      </c>
      <c r="C71" s="229" t="s">
        <v>57</v>
      </c>
      <c r="D71" s="230"/>
      <c r="E71" s="21">
        <v>1</v>
      </c>
      <c r="F71" s="78"/>
    </row>
    <row r="72" spans="2:6" ht="31.5" customHeight="1">
      <c r="B72" s="72" t="s">
        <v>185</v>
      </c>
      <c r="C72" s="229" t="s">
        <v>58</v>
      </c>
      <c r="D72" s="230"/>
      <c r="E72" s="21">
        <v>4</v>
      </c>
      <c r="F72" s="78"/>
    </row>
    <row r="73" spans="2:6" ht="28.5" customHeight="1">
      <c r="B73" s="72" t="s">
        <v>186</v>
      </c>
      <c r="C73" s="261" t="s">
        <v>59</v>
      </c>
      <c r="D73" s="262"/>
      <c r="E73" s="31">
        <v>1</v>
      </c>
      <c r="F73" s="96"/>
    </row>
    <row r="74" spans="2:6">
      <c r="B74" s="223" t="s">
        <v>60</v>
      </c>
      <c r="C74" s="224"/>
      <c r="D74" s="224"/>
      <c r="E74" s="19">
        <f>SUMIF(F75:F76,"Yes",E75:E76)</f>
        <v>0</v>
      </c>
      <c r="F74" s="80"/>
    </row>
    <row r="75" spans="2:6">
      <c r="B75" s="113" t="s">
        <v>187</v>
      </c>
      <c r="C75" s="227" t="s">
        <v>61</v>
      </c>
      <c r="D75" s="228"/>
      <c r="E75" s="21">
        <v>1</v>
      </c>
      <c r="F75" s="78"/>
    </row>
    <row r="76" spans="2:6">
      <c r="B76" s="112" t="s">
        <v>188</v>
      </c>
      <c r="C76" s="233" t="s">
        <v>62</v>
      </c>
      <c r="D76" s="234"/>
      <c r="E76" s="28">
        <v>3</v>
      </c>
      <c r="F76" s="78"/>
    </row>
    <row r="77" spans="2:6">
      <c r="B77" s="223" t="s">
        <v>63</v>
      </c>
      <c r="C77" s="224"/>
      <c r="D77" s="224"/>
      <c r="E77" s="19">
        <f>SUMIF(F78:F79,"Yes",E78:E79)</f>
        <v>0</v>
      </c>
      <c r="F77" s="80"/>
    </row>
    <row r="78" spans="2:6" ht="26.25" customHeight="1">
      <c r="B78" s="113" t="s">
        <v>189</v>
      </c>
      <c r="C78" s="229" t="s">
        <v>64</v>
      </c>
      <c r="D78" s="230"/>
      <c r="E78" s="25">
        <v>3</v>
      </c>
      <c r="F78" s="78"/>
    </row>
    <row r="79" spans="2:6" ht="30.75" customHeight="1" thickBot="1">
      <c r="B79" s="114" t="s">
        <v>190</v>
      </c>
      <c r="C79" s="254" t="s">
        <v>118</v>
      </c>
      <c r="D79" s="255"/>
      <c r="E79" s="115">
        <v>3</v>
      </c>
      <c r="F79" s="104"/>
    </row>
    <row r="80" spans="2:6">
      <c r="B80" s="223" t="s">
        <v>191</v>
      </c>
      <c r="C80" s="224"/>
      <c r="D80" s="224"/>
      <c r="E80" s="19">
        <f>SUMIF(F81:F81,"Yes",E81:E81)</f>
        <v>0</v>
      </c>
      <c r="F80" s="80"/>
    </row>
    <row r="81" spans="2:7" ht="27.75" customHeight="1" thickBot="1">
      <c r="B81" s="82" t="s">
        <v>192</v>
      </c>
      <c r="C81" s="254" t="s">
        <v>119</v>
      </c>
      <c r="D81" s="255"/>
      <c r="E81" s="103">
        <v>1</v>
      </c>
      <c r="F81" s="104"/>
    </row>
    <row r="82" spans="2:7" ht="27.75" customHeight="1" thickBot="1">
      <c r="B82" s="106"/>
      <c r="C82" s="107"/>
      <c r="D82" s="107"/>
      <c r="E82" s="106"/>
      <c r="F82" s="106"/>
      <c r="G82" s="3"/>
    </row>
    <row r="83" spans="2:7" s="55" customFormat="1" ht="18" customHeight="1">
      <c r="B83" s="116" t="s">
        <v>65</v>
      </c>
      <c r="C83" s="117"/>
      <c r="D83" s="66" t="s">
        <v>2</v>
      </c>
      <c r="E83" s="67">
        <f>SUM(E85)</f>
        <v>0</v>
      </c>
      <c r="F83" s="108"/>
    </row>
    <row r="84" spans="2:7">
      <c r="B84" s="109"/>
      <c r="C84" s="110"/>
      <c r="D84" s="110"/>
      <c r="E84" s="110"/>
      <c r="F84" s="111"/>
    </row>
    <row r="85" spans="2:7">
      <c r="B85" s="223" t="s">
        <v>7</v>
      </c>
      <c r="C85" s="224"/>
      <c r="D85" s="224"/>
      <c r="E85" s="19">
        <f>SUMIF(F87:F91,"Yes",E87:E91)</f>
        <v>0</v>
      </c>
      <c r="F85" s="80"/>
    </row>
    <row r="86" spans="2:7">
      <c r="B86" s="239" t="s">
        <v>66</v>
      </c>
      <c r="C86" s="240"/>
      <c r="D86" s="241"/>
      <c r="E86" s="34"/>
      <c r="F86" s="97"/>
    </row>
    <row r="87" spans="2:7">
      <c r="B87" s="98" t="s">
        <v>67</v>
      </c>
      <c r="C87" s="235" t="s">
        <v>68</v>
      </c>
      <c r="D87" s="236"/>
      <c r="E87" s="27">
        <v>1</v>
      </c>
      <c r="F87" s="78"/>
    </row>
    <row r="88" spans="2:7">
      <c r="B88" s="72" t="s">
        <v>69</v>
      </c>
      <c r="C88" s="227" t="s">
        <v>70</v>
      </c>
      <c r="D88" s="228"/>
      <c r="E88" s="21">
        <v>2</v>
      </c>
      <c r="F88" s="78"/>
    </row>
    <row r="89" spans="2:7">
      <c r="B89" s="239" t="s">
        <v>71</v>
      </c>
      <c r="C89" s="240"/>
      <c r="D89" s="241"/>
      <c r="E89" s="34"/>
      <c r="F89" s="118"/>
    </row>
    <row r="90" spans="2:7">
      <c r="B90" s="72" t="s">
        <v>72</v>
      </c>
      <c r="C90" s="227" t="s">
        <v>112</v>
      </c>
      <c r="D90" s="228"/>
      <c r="E90" s="21">
        <v>1</v>
      </c>
      <c r="F90" s="78"/>
    </row>
    <row r="91" spans="2:7" ht="15" thickBot="1">
      <c r="B91" s="82" t="s">
        <v>73</v>
      </c>
      <c r="C91" s="259" t="s">
        <v>74</v>
      </c>
      <c r="D91" s="260"/>
      <c r="E91" s="103">
        <v>3</v>
      </c>
      <c r="F91" s="104"/>
    </row>
    <row r="92" spans="2:7" ht="15" thickBot="1">
      <c r="B92" s="89"/>
      <c r="C92" s="119"/>
      <c r="D92" s="119"/>
      <c r="E92" s="89"/>
      <c r="F92" s="89"/>
    </row>
    <row r="93" spans="2:7" s="55" customFormat="1" ht="18">
      <c r="B93" s="64" t="s">
        <v>75</v>
      </c>
      <c r="C93" s="65"/>
      <c r="D93" s="66" t="s">
        <v>2</v>
      </c>
      <c r="E93" s="120">
        <f>SUM(E95)</f>
        <v>0</v>
      </c>
      <c r="F93" s="108"/>
    </row>
    <row r="94" spans="2:7">
      <c r="B94" s="109"/>
      <c r="C94" s="110"/>
      <c r="D94" s="110"/>
      <c r="E94" s="110"/>
      <c r="F94" s="111"/>
    </row>
    <row r="95" spans="2:7">
      <c r="B95" s="223" t="s">
        <v>7</v>
      </c>
      <c r="C95" s="224"/>
      <c r="D95" s="224"/>
      <c r="E95" s="19">
        <f>SUMIF(F96:F103,"Yes",E96:E103)</f>
        <v>0</v>
      </c>
      <c r="F95" s="80"/>
    </row>
    <row r="96" spans="2:7">
      <c r="B96" s="72" t="s">
        <v>76</v>
      </c>
      <c r="C96" s="227" t="s">
        <v>120</v>
      </c>
      <c r="D96" s="228"/>
      <c r="E96" s="21">
        <v>4</v>
      </c>
      <c r="F96" s="78"/>
    </row>
    <row r="97" spans="2:10" s="4" customFormat="1" ht="34.5" customHeight="1">
      <c r="B97" s="72" t="s">
        <v>77</v>
      </c>
      <c r="C97" s="229" t="s">
        <v>79</v>
      </c>
      <c r="D97" s="230"/>
      <c r="E97" s="22">
        <v>1</v>
      </c>
      <c r="F97" s="81"/>
    </row>
    <row r="98" spans="2:10">
      <c r="B98" s="72" t="s">
        <v>78</v>
      </c>
      <c r="C98" s="227" t="s">
        <v>82</v>
      </c>
      <c r="D98" s="228"/>
      <c r="E98" s="21">
        <v>2</v>
      </c>
      <c r="F98" s="78"/>
    </row>
    <row r="99" spans="2:10" ht="27.75" customHeight="1">
      <c r="B99" s="72" t="s">
        <v>80</v>
      </c>
      <c r="C99" s="229" t="s">
        <v>84</v>
      </c>
      <c r="D99" s="230"/>
      <c r="E99" s="21">
        <v>2</v>
      </c>
      <c r="F99" s="78"/>
    </row>
    <row r="100" spans="2:10">
      <c r="B100" s="72" t="s">
        <v>81</v>
      </c>
      <c r="C100" s="227" t="s">
        <v>86</v>
      </c>
      <c r="D100" s="228"/>
      <c r="E100" s="21">
        <v>1</v>
      </c>
      <c r="F100" s="78"/>
    </row>
    <row r="101" spans="2:10" s="4" customFormat="1" ht="49.5" customHeight="1">
      <c r="B101" s="72" t="s">
        <v>83</v>
      </c>
      <c r="C101" s="229" t="s">
        <v>121</v>
      </c>
      <c r="D101" s="230"/>
      <c r="E101" s="22">
        <v>2</v>
      </c>
      <c r="F101" s="81"/>
    </row>
    <row r="102" spans="2:10" s="4" customFormat="1" ht="28.5" customHeight="1">
      <c r="B102" s="72" t="s">
        <v>85</v>
      </c>
      <c r="C102" s="229" t="s">
        <v>122</v>
      </c>
      <c r="D102" s="230"/>
      <c r="E102" s="22">
        <v>2</v>
      </c>
      <c r="F102" s="81"/>
    </row>
    <row r="103" spans="2:10" s="4" customFormat="1" ht="88.5" customHeight="1" thickBot="1">
      <c r="B103" s="82" t="s">
        <v>87</v>
      </c>
      <c r="C103" s="254" t="s">
        <v>88</v>
      </c>
      <c r="D103" s="256"/>
      <c r="E103" s="121" t="s">
        <v>193</v>
      </c>
      <c r="F103" s="122"/>
      <c r="J103" s="4" t="s">
        <v>105</v>
      </c>
    </row>
    <row r="104" spans="2:10">
      <c r="B104" s="33"/>
      <c r="C104" s="33"/>
      <c r="D104" s="33"/>
      <c r="E104" s="33"/>
    </row>
    <row r="105" spans="2:10">
      <c r="B105" s="33"/>
      <c r="C105" s="33"/>
      <c r="D105" s="33"/>
      <c r="E105" s="33"/>
    </row>
    <row r="106" spans="2:10">
      <c r="B106" s="33"/>
      <c r="C106" s="33"/>
      <c r="D106" s="33"/>
      <c r="E106" s="33"/>
    </row>
    <row r="107" spans="2:10">
      <c r="B107" s="33"/>
      <c r="C107" s="33"/>
      <c r="D107" s="33"/>
      <c r="E107" s="33"/>
    </row>
    <row r="108" spans="2:10">
      <c r="B108" s="33"/>
      <c r="C108" s="33"/>
      <c r="D108" s="33"/>
      <c r="E108" s="33"/>
    </row>
  </sheetData>
  <customSheetViews>
    <customSheetView guid="{8FF208B4-7F65-4938-B9CF-B5E18555C465}" showGridLines="0">
      <selection activeCell="F228" sqref="A1:F228"/>
      <rowBreaks count="6" manualBreakCount="6">
        <brk id="46" max="16383" man="1"/>
        <brk id="78" max="16383" man="1"/>
        <brk id="118" max="16383" man="1"/>
        <brk id="148" max="16383" man="1"/>
        <brk id="183" max="5" man="1"/>
        <brk id="212" max="16383" man="1"/>
      </rowBreaks>
      <pageMargins left="0.7" right="0.7" top="0.75" bottom="0.75" header="0.3" footer="0.3"/>
      <pageSetup scale="99" orientation="portrait"/>
    </customSheetView>
    <customSheetView guid="{6FB01C10-184F-4EC9-B31E-D14DDEDFD40D}" showGridLines="0">
      <selection activeCell="F17" sqref="F17"/>
      <rowBreaks count="6" manualBreakCount="6">
        <brk id="46" max="16383" man="1"/>
        <brk id="78" max="16383" man="1"/>
        <brk id="118" max="16383" man="1"/>
        <brk id="148" max="16383" man="1"/>
        <brk id="183" max="5" man="1"/>
        <brk id="212" max="16383" man="1"/>
      </rowBreaks>
      <pageMargins left="0.7" right="0.7" top="0.75" bottom="0.75" header="0.3" footer="0.3"/>
      <pageSetup scale="99" orientation="portrait"/>
    </customSheetView>
  </customSheetViews>
  <mergeCells count="82">
    <mergeCell ref="C101:D101"/>
    <mergeCell ref="C102:D102"/>
    <mergeCell ref="C103:D103"/>
    <mergeCell ref="C51:D51"/>
    <mergeCell ref="C61:D61"/>
    <mergeCell ref="C52:D52"/>
    <mergeCell ref="C98:D98"/>
    <mergeCell ref="C99:D99"/>
    <mergeCell ref="C100:D100"/>
    <mergeCell ref="C96:D96"/>
    <mergeCell ref="C97:D97"/>
    <mergeCell ref="C91:D91"/>
    <mergeCell ref="B55:D55"/>
    <mergeCell ref="C66:D66"/>
    <mergeCell ref="C67:D67"/>
    <mergeCell ref="C73:D73"/>
    <mergeCell ref="C58:D58"/>
    <mergeCell ref="C59:D59"/>
    <mergeCell ref="C87:D87"/>
    <mergeCell ref="C88:D88"/>
    <mergeCell ref="C90:D90"/>
    <mergeCell ref="C81:D81"/>
    <mergeCell ref="B86:D86"/>
    <mergeCell ref="B89:D89"/>
    <mergeCell ref="C76:D76"/>
    <mergeCell ref="C78:D78"/>
    <mergeCell ref="C79:D79"/>
    <mergeCell ref="C75:D75"/>
    <mergeCell ref="C69:D69"/>
    <mergeCell ref="C70:D70"/>
    <mergeCell ref="C71:D71"/>
    <mergeCell ref="C72:D72"/>
    <mergeCell ref="B56:D56"/>
    <mergeCell ref="C53:D53"/>
    <mergeCell ref="C49:D49"/>
    <mergeCell ref="C50:D50"/>
    <mergeCell ref="C57:D57"/>
    <mergeCell ref="C46:D46"/>
    <mergeCell ref="C47:D47"/>
    <mergeCell ref="C42:D42"/>
    <mergeCell ref="B48:D48"/>
    <mergeCell ref="C54:D54"/>
    <mergeCell ref="C45:D45"/>
    <mergeCell ref="C35:D35"/>
    <mergeCell ref="B43:D43"/>
    <mergeCell ref="C23:D23"/>
    <mergeCell ref="C24:D24"/>
    <mergeCell ref="C32:D32"/>
    <mergeCell ref="C28:D28"/>
    <mergeCell ref="C6:D6"/>
    <mergeCell ref="C11:D11"/>
    <mergeCell ref="A2:F2"/>
    <mergeCell ref="C13:D13"/>
    <mergeCell ref="C25:D25"/>
    <mergeCell ref="C21:D21"/>
    <mergeCell ref="C20:D20"/>
    <mergeCell ref="C14:D14"/>
    <mergeCell ref="C15:D15"/>
    <mergeCell ref="C16:D16"/>
    <mergeCell ref="C19:D19"/>
    <mergeCell ref="B18:D18"/>
    <mergeCell ref="B85:D85"/>
    <mergeCell ref="B95:D95"/>
    <mergeCell ref="B10:D10"/>
    <mergeCell ref="B12:D12"/>
    <mergeCell ref="B17:D17"/>
    <mergeCell ref="B22:D22"/>
    <mergeCell ref="B27:D27"/>
    <mergeCell ref="B29:D29"/>
    <mergeCell ref="B40:D40"/>
    <mergeCell ref="C26:D26"/>
    <mergeCell ref="C30:D30"/>
    <mergeCell ref="C31:D31"/>
    <mergeCell ref="C33:D33"/>
    <mergeCell ref="C34:D34"/>
    <mergeCell ref="C41:D41"/>
    <mergeCell ref="C44:D44"/>
    <mergeCell ref="B65:D65"/>
    <mergeCell ref="B68:D68"/>
    <mergeCell ref="B74:D74"/>
    <mergeCell ref="B77:D77"/>
    <mergeCell ref="B80:D80"/>
  </mergeCells>
  <phoneticPr fontId="40" type="noConversion"/>
  <conditionalFormatting sqref="F90:F91 F87:F88 F78:F79 F19:F21 F57:F61 F11 F49:F54 F23:F26 F28 F13:F16 F30:F36 F44:F47 F41:F42 F66:F67 F69:F73 F81 F96:F103 F75:F76">
    <cfRule type="cellIs" dxfId="2" priority="8" operator="equal">
      <formula>""</formula>
    </cfRule>
    <cfRule type="cellIs" dxfId="1" priority="9" operator="equal">
      <formula>"Yes"</formula>
    </cfRule>
    <cfRule type="cellIs" dxfId="0" priority="10" operator="equal">
      <formula>"No"</formula>
    </cfRule>
  </conditionalFormatting>
  <dataValidations count="1">
    <dataValidation type="list" allowBlank="1" showInputMessage="1" showErrorMessage="1" sqref="F19:F21 F57:F61 F30:F36 F11 F87:F88 F78:F79 F49:F54 F23:F26 F28 F13:F16 F81 F41:F42 F44:F47 F66:F67 F69:F73 F96:F103 F90:F91 F75:F76">
      <formula1>"Yes, No"</formula1>
    </dataValidation>
  </dataValidations>
  <hyperlinks>
    <hyperlink ref="C25:D25" r:id="rId1" display="We regularly consult the Sustainable Meetings Guide for information on how to green our meetings and events (at least 80% of the staff meetings are Green Events)."/>
  </hyperlinks>
  <pageMargins left="0.2" right="0.2" top="0.2" bottom="0.2" header="0" footer="0"/>
  <pageSetup scale="88" orientation="portrait" r:id="rId2"/>
  <rowBreaks count="3" manualBreakCount="3">
    <brk id="26" max="16383" man="1"/>
    <brk id="62" max="5" man="1"/>
    <brk id="92"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Information</vt:lpstr>
      <vt:lpstr>Instructions</vt:lpstr>
      <vt:lpstr>Progress Dashboard</vt:lpstr>
      <vt:lpstr>Scoring</vt:lpstr>
      <vt:lpstr>Information!Print_Area</vt:lpstr>
      <vt:lpstr>Instructions!Print_Area</vt:lpstr>
      <vt:lpstr>Scoring!Print_Area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akrein</dc:creator>
  <cp:lastModifiedBy>Mendoza, Michael J</cp:lastModifiedBy>
  <cp:revision/>
  <cp:lastPrinted>2015-11-17T14:37:44Z</cp:lastPrinted>
  <dcterms:created xsi:type="dcterms:W3CDTF">2013-12-16T19:32:15Z</dcterms:created>
  <dcterms:modified xsi:type="dcterms:W3CDTF">2019-02-22T18:16:29Z</dcterms:modified>
</cp:coreProperties>
</file>